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225" windowHeight="11760" activeTab="0"/>
  </bookViews>
  <sheets>
    <sheet name="NB2004-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<sst xmlns="http://schemas.openxmlformats.org/spreadsheetml/2006/main" count="76" uniqueCount="35">
  <si>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Příjmy z rozpočtu EU</t>
  </si>
  <si>
    <t>Předvstupní nástroje</t>
  </si>
  <si>
    <t>Phare</t>
  </si>
  <si>
    <t>Ispa</t>
  </si>
  <si>
    <t>Sapard</t>
  </si>
  <si>
    <t>Zemědělství</t>
  </si>
  <si>
    <t>Tržní operace</t>
  </si>
  <si>
    <t>Přímé platby</t>
  </si>
  <si>
    <t>Rozvoj venkova</t>
  </si>
  <si>
    <t>Budování institucí</t>
  </si>
  <si>
    <t>Komunitární programy</t>
  </si>
  <si>
    <t>Celkové příjmy z rozpočtu EU</t>
  </si>
  <si>
    <t>Platby do rozpočtu EU</t>
  </si>
  <si>
    <t>Zdroj z DPH</t>
  </si>
  <si>
    <t>Celkové platby do rozpočtu EU</t>
  </si>
  <si>
    <t>Čistá pozice vůči rozpočtu EU</t>
  </si>
  <si>
    <t>Veterinární opatření</t>
  </si>
  <si>
    <t>mil €</t>
  </si>
  <si>
    <t>mil Kč</t>
  </si>
  <si>
    <t>SF</t>
  </si>
  <si>
    <t>CF</t>
  </si>
  <si>
    <t>Rybářství</t>
  </si>
  <si>
    <t xml:space="preserve">Strukturální akce </t>
  </si>
  <si>
    <t>Kompenzace</t>
  </si>
  <si>
    <t>tradiční vlastní zdroje (cla)</t>
  </si>
  <si>
    <t>Zdroj z HND</t>
  </si>
  <si>
    <t>Programy EU</t>
  </si>
  <si>
    <t>Zdroj z plastů</t>
  </si>
  <si>
    <t>Příjmy z NGEU</t>
  </si>
  <si>
    <t>Celkové příjmy z rozpočtu EU vč. NGEU</t>
  </si>
  <si>
    <t>Čistá pozice vůči rozpočtu EU vč. NGEU</t>
  </si>
  <si>
    <t>1. 1. - 30. 6. 2022</t>
  </si>
  <si>
    <t>2004 - 30. 6. 2022</t>
  </si>
  <si>
    <t>n/a</t>
  </si>
  <si>
    <t>Vývoj čisté pozice ČR vůči rozpočtu EU od roku 2004 do 30. června 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</si>
</sst>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.0\ _B_F_-;\-* #,##0.0\ _B_F_-;_-* &quot;-&quot;??\ _B_F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000"/>
    <numFmt numFmtId="180" formatCode="0.00000"/>
    <numFmt numFmtId="181" formatCode="0.0000"/>
    <numFmt numFmtId="182" formatCode="0.0000000"/>
    <numFmt numFmtId="183" formatCode="0.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168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7" fontId="0" fillId="0" borderId="16" xfId="0" applyNumberFormat="1" applyFont="1" applyFill="1" applyBorder="1" applyAlignment="1" applyProtection="1">
      <alignment horizontal="right"/>
      <protection/>
    </xf>
    <xf numFmtId="167" fontId="0" fillId="0" borderId="14" xfId="0" applyNumberFormat="1" applyFont="1" applyFill="1" applyBorder="1" applyAlignment="1" applyProtection="1">
      <alignment horizontal="right"/>
      <protection/>
    </xf>
    <xf numFmtId="167" fontId="0" fillId="0" borderId="18" xfId="0" applyNumberFormat="1" applyFont="1" applyFill="1" applyBorder="1" applyAlignment="1" applyProtection="1">
      <alignment horizontal="right"/>
      <protection/>
    </xf>
    <xf numFmtId="167" fontId="0" fillId="0" borderId="19" xfId="0" applyNumberFormat="1" applyFont="1" applyFill="1" applyBorder="1" applyAlignment="1" applyProtection="1">
      <alignment horizontal="right"/>
      <protection/>
    </xf>
    <xf numFmtId="167" fontId="0" fillId="0" borderId="20" xfId="0" applyNumberFormat="1" applyFont="1" applyFill="1" applyBorder="1" applyAlignment="1" applyProtection="1">
      <alignment horizontal="right"/>
      <protection/>
    </xf>
    <xf numFmtId="167" fontId="0" fillId="0" borderId="15" xfId="0" applyNumberFormat="1" applyFont="1" applyFill="1" applyBorder="1" applyAlignment="1" applyProtection="1">
      <alignment horizontal="right"/>
      <protection/>
    </xf>
    <xf numFmtId="167" fontId="0" fillId="0" borderId="21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/>
      <protection/>
    </xf>
    <xf numFmtId="167" fontId="4" fillId="0" borderId="22" xfId="0" applyNumberFormat="1" applyFont="1" applyFill="1" applyBorder="1" applyAlignment="1" applyProtection="1">
      <alignment horizontal="right"/>
      <protection/>
    </xf>
    <xf numFmtId="166" fontId="4" fillId="0" borderId="23" xfId="0" applyNumberFormat="1" applyFont="1" applyFill="1" applyBorder="1" applyAlignment="1" applyProtection="1">
      <alignment horizontal="right"/>
      <protection/>
    </xf>
    <xf numFmtId="167" fontId="4" fillId="0" borderId="22" xfId="0" applyNumberFormat="1" applyFont="1" applyFill="1" applyBorder="1" applyAlignment="1" applyProtection="1">
      <alignment/>
      <protection/>
    </xf>
    <xf numFmtId="166" fontId="4" fillId="0" borderId="23" xfId="0" applyNumberFormat="1" applyFont="1" applyFill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24" xfId="0" applyNumberFormat="1" applyFont="1" applyFill="1" applyBorder="1" applyAlignment="1" applyProtection="1">
      <alignment horizontal="right"/>
      <protection/>
    </xf>
    <xf numFmtId="166" fontId="4" fillId="0" borderId="25" xfId="0" applyNumberFormat="1" applyFont="1" applyFill="1" applyBorder="1" applyAlignment="1" applyProtection="1">
      <alignment horizontal="right"/>
      <protection/>
    </xf>
    <xf numFmtId="166" fontId="4" fillId="0" borderId="26" xfId="0" applyNumberFormat="1" applyFont="1" applyFill="1" applyBorder="1" applyAlignment="1" applyProtection="1">
      <alignment horizontal="right"/>
      <protection/>
    </xf>
    <xf numFmtId="166" fontId="4" fillId="0" borderId="2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left" indent="1"/>
      <protection/>
    </xf>
    <xf numFmtId="167" fontId="0" fillId="0" borderId="22" xfId="0" applyNumberFormat="1" applyFont="1" applyFill="1" applyBorder="1" applyAlignment="1" applyProtection="1">
      <alignment horizontal="right"/>
      <protection/>
    </xf>
    <xf numFmtId="166" fontId="0" fillId="0" borderId="23" xfId="0" applyNumberFormat="1" applyFont="1" applyFill="1" applyBorder="1" applyAlignment="1" applyProtection="1">
      <alignment horizontal="right"/>
      <protection/>
    </xf>
    <xf numFmtId="166" fontId="6" fillId="0" borderId="22" xfId="0" applyNumberFormat="1" applyFont="1" applyFill="1" applyBorder="1" applyAlignment="1" applyProtection="1">
      <alignment horizontal="right" wrapText="1"/>
      <protection/>
    </xf>
    <xf numFmtId="166" fontId="6" fillId="0" borderId="23" xfId="0" applyNumberFormat="1" applyFont="1" applyFill="1" applyBorder="1" applyAlignment="1" applyProtection="1">
      <alignment horizontal="right" wrapText="1"/>
      <protection/>
    </xf>
    <xf numFmtId="166" fontId="0" fillId="0" borderId="2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24" xfId="0" applyNumberFormat="1" applyFont="1" applyFill="1" applyBorder="1" applyAlignment="1" applyProtection="1">
      <alignment horizontal="right"/>
      <protection/>
    </xf>
    <xf numFmtId="166" fontId="0" fillId="0" borderId="25" xfId="0" applyNumberFormat="1" applyFont="1" applyFill="1" applyBorder="1" applyAlignment="1" applyProtection="1">
      <alignment horizontal="right"/>
      <protection/>
    </xf>
    <xf numFmtId="166" fontId="0" fillId="0" borderId="26" xfId="0" applyNumberFormat="1" applyFont="1" applyFill="1" applyBorder="1" applyAlignment="1" applyProtection="1">
      <alignment horizontal="right"/>
      <protection/>
    </xf>
    <xf numFmtId="166" fontId="0" fillId="0" borderId="27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4" fillId="0" borderId="24" xfId="0" applyNumberFormat="1" applyFont="1" applyFill="1" applyBorder="1" applyAlignment="1" applyProtection="1">
      <alignment/>
      <protection/>
    </xf>
    <xf numFmtId="166" fontId="4" fillId="0" borderId="25" xfId="0" applyNumberFormat="1" applyFont="1" applyFill="1" applyBorder="1" applyAlignment="1" applyProtection="1">
      <alignment/>
      <protection/>
    </xf>
    <xf numFmtId="166" fontId="4" fillId="0" borderId="26" xfId="0" applyNumberFormat="1" applyFont="1" applyFill="1" applyBorder="1" applyAlignment="1" applyProtection="1">
      <alignment/>
      <protection/>
    </xf>
    <xf numFmtId="167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 horizontal="right"/>
    </xf>
    <xf numFmtId="166" fontId="0" fillId="0" borderId="22" xfId="0" applyNumberFormat="1" applyFont="1" applyFill="1" applyBorder="1" applyAlignment="1" applyProtection="1">
      <alignment horizontal="right" wrapText="1"/>
      <protection/>
    </xf>
    <xf numFmtId="166" fontId="0" fillId="0" borderId="23" xfId="0" applyNumberFormat="1" applyFont="1" applyFill="1" applyBorder="1" applyAlignment="1" applyProtection="1">
      <alignment horizontal="right" wrapText="1"/>
      <protection/>
    </xf>
    <xf numFmtId="166" fontId="0" fillId="0" borderId="24" xfId="0" applyNumberFormat="1" applyFont="1" applyFill="1" applyBorder="1" applyAlignment="1">
      <alignment/>
    </xf>
    <xf numFmtId="166" fontId="0" fillId="0" borderId="28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2" fontId="0" fillId="0" borderId="22" xfId="0" applyNumberFormat="1" applyFont="1" applyFill="1" applyBorder="1" applyAlignment="1" applyProtection="1">
      <alignment horizontal="right"/>
      <protection/>
    </xf>
    <xf numFmtId="166" fontId="4" fillId="0" borderId="29" xfId="0" applyNumberFormat="1" applyFont="1" applyFill="1" applyBorder="1" applyAlignment="1" applyProtection="1">
      <alignment horizontal="right"/>
      <protection/>
    </xf>
    <xf numFmtId="166" fontId="4" fillId="0" borderId="30" xfId="0" applyNumberFormat="1" applyFont="1" applyFill="1" applyBorder="1" applyAlignment="1" applyProtection="1">
      <alignment horizontal="right"/>
      <protection/>
    </xf>
    <xf numFmtId="166" fontId="4" fillId="0" borderId="31" xfId="0" applyNumberFormat="1" applyFont="1" applyFill="1" applyBorder="1" applyAlignment="1" applyProtection="1">
      <alignment horizontal="right"/>
      <protection/>
    </xf>
    <xf numFmtId="0" fontId="10" fillId="33" borderId="32" xfId="0" applyNumberFormat="1" applyFont="1" applyFill="1" applyBorder="1" applyAlignment="1" applyProtection="1">
      <alignment/>
      <protection/>
    </xf>
    <xf numFmtId="166" fontId="10" fillId="33" borderId="11" xfId="0" applyNumberFormat="1" applyFont="1" applyFill="1" applyBorder="1" applyAlignment="1" applyProtection="1">
      <alignment horizontal="right"/>
      <protection/>
    </xf>
    <xf numFmtId="166" fontId="10" fillId="33" borderId="33" xfId="0" applyNumberFormat="1" applyFont="1" applyFill="1" applyBorder="1" applyAlignment="1" applyProtection="1">
      <alignment horizontal="right"/>
      <protection/>
    </xf>
    <xf numFmtId="166" fontId="10" fillId="33" borderId="34" xfId="0" applyNumberFormat="1" applyFont="1" applyFill="1" applyBorder="1" applyAlignment="1" applyProtection="1">
      <alignment horizontal="right"/>
      <protection/>
    </xf>
    <xf numFmtId="166" fontId="10" fillId="33" borderId="29" xfId="0" applyNumberFormat="1" applyFont="1" applyFill="1" applyBorder="1" applyAlignment="1" applyProtection="1">
      <alignment horizontal="right"/>
      <protection/>
    </xf>
    <xf numFmtId="166" fontId="10" fillId="33" borderId="35" xfId="0" applyNumberFormat="1" applyFont="1" applyFill="1" applyBorder="1" applyAlignment="1" applyProtection="1">
      <alignment horizontal="right"/>
      <protection/>
    </xf>
    <xf numFmtId="166" fontId="10" fillId="33" borderId="36" xfId="0" applyNumberFormat="1" applyFont="1" applyFill="1" applyBorder="1" applyAlignment="1" applyProtection="1">
      <alignment horizontal="right"/>
      <protection/>
    </xf>
    <xf numFmtId="166" fontId="10" fillId="33" borderId="37" xfId="0" applyNumberFormat="1" applyFont="1" applyFill="1" applyBorder="1" applyAlignment="1" applyProtection="1">
      <alignment horizontal="right"/>
      <protection/>
    </xf>
    <xf numFmtId="166" fontId="10" fillId="33" borderId="38" xfId="0" applyNumberFormat="1" applyFont="1" applyFill="1" applyBorder="1" applyAlignment="1" applyProtection="1">
      <alignment horizontal="right"/>
      <protection/>
    </xf>
    <xf numFmtId="0" fontId="0" fillId="0" borderId="37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39" xfId="0" applyNumberFormat="1" applyFont="1" applyFill="1" applyBorder="1" applyAlignment="1" applyProtection="1">
      <alignment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166" fontId="4" fillId="0" borderId="19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10" fillId="34" borderId="32" xfId="0" applyNumberFormat="1" applyFont="1" applyFill="1" applyBorder="1" applyAlignment="1" applyProtection="1">
      <alignment/>
      <protection/>
    </xf>
    <xf numFmtId="166" fontId="10" fillId="34" borderId="11" xfId="0" applyNumberFormat="1" applyFont="1" applyFill="1" applyBorder="1" applyAlignment="1" applyProtection="1">
      <alignment horizontal="right"/>
      <protection/>
    </xf>
    <xf numFmtId="166" fontId="10" fillId="34" borderId="10" xfId="0" applyNumberFormat="1" applyFont="1" applyFill="1" applyBorder="1" applyAlignment="1" applyProtection="1">
      <alignment horizontal="right"/>
      <protection/>
    </xf>
    <xf numFmtId="166" fontId="10" fillId="34" borderId="33" xfId="0" applyNumberFormat="1" applyFont="1" applyFill="1" applyBorder="1" applyAlignment="1" applyProtection="1">
      <alignment horizontal="right"/>
      <protection/>
    </xf>
    <xf numFmtId="166" fontId="10" fillId="34" borderId="36" xfId="0" applyNumberFormat="1" applyFont="1" applyFill="1" applyBorder="1" applyAlignment="1" applyProtection="1">
      <alignment horizontal="right"/>
      <protection/>
    </xf>
    <xf numFmtId="166" fontId="10" fillId="34" borderId="35" xfId="0" applyNumberFormat="1" applyFont="1" applyFill="1" applyBorder="1" applyAlignment="1" applyProtection="1">
      <alignment horizontal="right"/>
      <protection/>
    </xf>
    <xf numFmtId="166" fontId="10" fillId="34" borderId="40" xfId="0" applyNumberFormat="1" applyFont="1" applyFill="1" applyBorder="1" applyAlignment="1" applyProtection="1">
      <alignment horizontal="right"/>
      <protection/>
    </xf>
    <xf numFmtId="166" fontId="10" fillId="34" borderId="41" xfId="0" applyNumberFormat="1" applyFont="1" applyFill="1" applyBorder="1" applyAlignment="1" applyProtection="1">
      <alignment horizontal="right"/>
      <protection/>
    </xf>
    <xf numFmtId="166" fontId="10" fillId="34" borderId="37" xfId="0" applyNumberFormat="1" applyFont="1" applyFill="1" applyBorder="1" applyAlignment="1" applyProtection="1">
      <alignment horizontal="right"/>
      <protection/>
    </xf>
    <xf numFmtId="166" fontId="10" fillId="34" borderId="38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10" fillId="35" borderId="32" xfId="0" applyNumberFormat="1" applyFont="1" applyFill="1" applyBorder="1" applyAlignment="1" applyProtection="1">
      <alignment/>
      <protection/>
    </xf>
    <xf numFmtId="166" fontId="10" fillId="35" borderId="11" xfId="0" applyNumberFormat="1" applyFont="1" applyFill="1" applyBorder="1" applyAlignment="1" applyProtection="1">
      <alignment horizontal="right"/>
      <protection/>
    </xf>
    <xf numFmtId="166" fontId="10" fillId="35" borderId="35" xfId="0" applyNumberFormat="1" applyFont="1" applyFill="1" applyBorder="1" applyAlignment="1" applyProtection="1">
      <alignment horizontal="right"/>
      <protection/>
    </xf>
    <xf numFmtId="166" fontId="10" fillId="35" borderId="12" xfId="0" applyNumberFormat="1" applyFont="1" applyFill="1" applyBorder="1" applyAlignment="1" applyProtection="1">
      <alignment horizontal="right"/>
      <protection/>
    </xf>
    <xf numFmtId="166" fontId="10" fillId="35" borderId="36" xfId="0" applyNumberFormat="1" applyFont="1" applyFill="1" applyBorder="1" applyAlignment="1" applyProtection="1">
      <alignment horizontal="right"/>
      <protection/>
    </xf>
    <xf numFmtId="166" fontId="10" fillId="35" borderId="10" xfId="0" applyNumberFormat="1" applyFont="1" applyFill="1" applyBorder="1" applyAlignment="1" applyProtection="1">
      <alignment horizontal="right"/>
      <protection/>
    </xf>
    <xf numFmtId="166" fontId="10" fillId="35" borderId="37" xfId="0" applyNumberFormat="1" applyFont="1" applyFill="1" applyBorder="1" applyAlignment="1" applyProtection="1">
      <alignment horizontal="right"/>
      <protection/>
    </xf>
    <xf numFmtId="166" fontId="10" fillId="35" borderId="33" xfId="0" applyNumberFormat="1" applyFont="1" applyFill="1" applyBorder="1" applyAlignment="1" applyProtection="1">
      <alignment horizontal="right"/>
      <protection/>
    </xf>
    <xf numFmtId="166" fontId="10" fillId="35" borderId="38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6" fontId="4" fillId="0" borderId="42" xfId="0" applyNumberFormat="1" applyFont="1" applyFill="1" applyBorder="1" applyAlignment="1" applyProtection="1">
      <alignment horizontal="right"/>
      <protection/>
    </xf>
    <xf numFmtId="166" fontId="10" fillId="33" borderId="12" xfId="0" applyNumberFormat="1" applyFont="1" applyFill="1" applyBorder="1" applyAlignment="1" applyProtection="1">
      <alignment horizontal="right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al_dg190520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tabSelected="1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5" sqref="O15"/>
    </sheetView>
  </sheetViews>
  <sheetFormatPr defaultColWidth="9.140625" defaultRowHeight="12.75"/>
  <cols>
    <col min="1" max="1" width="37.57421875" style="0" customWidth="1"/>
    <col min="2" max="28" width="9.28125" style="0" customWidth="1"/>
    <col min="29" max="40" width="9.57421875" style="0" customWidth="1"/>
    <col min="41" max="41" width="10.57421875" style="0" customWidth="1"/>
    <col min="43" max="43" width="12.7109375" style="0" customWidth="1"/>
  </cols>
  <sheetData>
    <row r="1" spans="1:41" ht="18.75">
      <c r="A1" s="134" t="s">
        <v>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</row>
    <row r="2" spans="1:3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ht="14.25" customHeight="1" thickBot="1">
      <c r="A3" s="135"/>
      <c r="B3" s="137">
        <v>2004</v>
      </c>
      <c r="C3" s="131"/>
      <c r="D3" s="130">
        <v>2005</v>
      </c>
      <c r="E3" s="131"/>
      <c r="F3" s="130">
        <v>2006</v>
      </c>
      <c r="G3" s="131"/>
      <c r="H3" s="132">
        <v>2007</v>
      </c>
      <c r="I3" s="133"/>
      <c r="J3" s="132">
        <v>2008</v>
      </c>
      <c r="K3" s="133"/>
      <c r="L3" s="138">
        <v>2009</v>
      </c>
      <c r="M3" s="139"/>
      <c r="N3" s="126">
        <v>2010</v>
      </c>
      <c r="O3" s="127"/>
      <c r="P3" s="128">
        <v>2011</v>
      </c>
      <c r="Q3" s="129"/>
      <c r="R3" s="140">
        <v>2012</v>
      </c>
      <c r="S3" s="129"/>
      <c r="T3" s="128">
        <v>2013</v>
      </c>
      <c r="U3" s="129"/>
      <c r="V3" s="128">
        <v>2014</v>
      </c>
      <c r="W3" s="129"/>
      <c r="X3" s="132">
        <v>2015</v>
      </c>
      <c r="Y3" s="132"/>
      <c r="Z3" s="124">
        <v>2016</v>
      </c>
      <c r="AA3" s="125"/>
      <c r="AB3" s="124">
        <v>2017</v>
      </c>
      <c r="AC3" s="125"/>
      <c r="AD3" s="124">
        <v>2018</v>
      </c>
      <c r="AE3" s="125"/>
      <c r="AF3" s="124">
        <v>2019</v>
      </c>
      <c r="AG3" s="125"/>
      <c r="AH3" s="124">
        <v>2020</v>
      </c>
      <c r="AI3" s="125"/>
      <c r="AJ3" s="124">
        <v>2021</v>
      </c>
      <c r="AK3" s="125"/>
      <c r="AL3" s="124" t="s">
        <v>31</v>
      </c>
      <c r="AM3" s="125"/>
      <c r="AN3" s="124" t="s">
        <v>32</v>
      </c>
      <c r="AO3" s="125"/>
    </row>
    <row r="4" spans="1:41" ht="14.25" customHeight="1" thickBot="1">
      <c r="A4" s="136"/>
      <c r="B4" s="5" t="s">
        <v>17</v>
      </c>
      <c r="C4" s="4" t="s">
        <v>18</v>
      </c>
      <c r="D4" s="5" t="s">
        <v>17</v>
      </c>
      <c r="E4" s="4" t="s">
        <v>18</v>
      </c>
      <c r="F4" s="5" t="s">
        <v>17</v>
      </c>
      <c r="G4" s="4" t="s">
        <v>18</v>
      </c>
      <c r="H4" s="6" t="s">
        <v>17</v>
      </c>
      <c r="I4" s="4" t="s">
        <v>18</v>
      </c>
      <c r="J4" s="6" t="s">
        <v>17</v>
      </c>
      <c r="K4" s="4" t="s">
        <v>18</v>
      </c>
      <c r="L4" s="5" t="s">
        <v>17</v>
      </c>
      <c r="M4" s="4" t="s">
        <v>18</v>
      </c>
      <c r="N4" s="10" t="s">
        <v>17</v>
      </c>
      <c r="O4" s="8" t="s">
        <v>18</v>
      </c>
      <c r="P4" s="10" t="s">
        <v>17</v>
      </c>
      <c r="Q4" s="8" t="s">
        <v>18</v>
      </c>
      <c r="R4" s="6" t="s">
        <v>17</v>
      </c>
      <c r="S4" s="4" t="s">
        <v>18</v>
      </c>
      <c r="T4" s="7" t="s">
        <v>17</v>
      </c>
      <c r="U4" s="8" t="s">
        <v>18</v>
      </c>
      <c r="V4" s="10" t="s">
        <v>17</v>
      </c>
      <c r="W4" s="8" t="s">
        <v>18</v>
      </c>
      <c r="X4" s="7" t="s">
        <v>17</v>
      </c>
      <c r="Y4" s="9" t="s">
        <v>18</v>
      </c>
      <c r="Z4" s="10" t="s">
        <v>17</v>
      </c>
      <c r="AA4" s="8" t="s">
        <v>18</v>
      </c>
      <c r="AB4" s="10" t="s">
        <v>17</v>
      </c>
      <c r="AC4" s="8" t="s">
        <v>18</v>
      </c>
      <c r="AD4" s="10" t="s">
        <v>17</v>
      </c>
      <c r="AE4" s="9" t="s">
        <v>18</v>
      </c>
      <c r="AF4" s="10" t="s">
        <v>17</v>
      </c>
      <c r="AG4" s="9" t="s">
        <v>18</v>
      </c>
      <c r="AH4" s="10" t="s">
        <v>17</v>
      </c>
      <c r="AI4" s="9" t="s">
        <v>18</v>
      </c>
      <c r="AJ4" s="10" t="s">
        <v>17</v>
      </c>
      <c r="AK4" s="8" t="s">
        <v>18</v>
      </c>
      <c r="AL4" s="10" t="s">
        <v>17</v>
      </c>
      <c r="AM4" s="8" t="s">
        <v>18</v>
      </c>
      <c r="AN4" s="10" t="s">
        <v>17</v>
      </c>
      <c r="AO4" s="8" t="s">
        <v>18</v>
      </c>
    </row>
    <row r="5" spans="1:41" ht="14.25" customHeight="1">
      <c r="A5" s="11" t="s">
        <v>0</v>
      </c>
      <c r="B5" s="12"/>
      <c r="C5" s="13"/>
      <c r="D5" s="14"/>
      <c r="E5" s="13"/>
      <c r="F5" s="14"/>
      <c r="G5" s="15"/>
      <c r="H5" s="16"/>
      <c r="I5" s="17"/>
      <c r="J5" s="16"/>
      <c r="K5" s="17"/>
      <c r="L5" s="16"/>
      <c r="M5" s="17"/>
      <c r="N5" s="18"/>
      <c r="O5" s="20"/>
      <c r="P5" s="18"/>
      <c r="Q5" s="20"/>
      <c r="R5" s="21"/>
      <c r="S5" s="19"/>
      <c r="T5" s="18"/>
      <c r="U5" s="20"/>
      <c r="V5" s="18"/>
      <c r="W5" s="20"/>
      <c r="X5" s="21"/>
      <c r="Y5" s="19"/>
      <c r="Z5" s="18"/>
      <c r="AA5" s="20"/>
      <c r="AB5" s="18"/>
      <c r="AC5" s="20"/>
      <c r="AD5" s="18"/>
      <c r="AE5" s="19"/>
      <c r="AF5" s="18"/>
      <c r="AG5" s="19"/>
      <c r="AH5" s="18"/>
      <c r="AI5" s="19"/>
      <c r="AJ5" s="16"/>
      <c r="AK5" s="20"/>
      <c r="AL5" s="21"/>
      <c r="AM5" s="21"/>
      <c r="AN5" s="16"/>
      <c r="AO5" s="22"/>
    </row>
    <row r="6" spans="1:43" ht="14.25" customHeight="1">
      <c r="A6" s="23" t="s">
        <v>22</v>
      </c>
      <c r="B6" s="24">
        <v>193.43910282000002</v>
      </c>
      <c r="C6" s="25">
        <v>6190.0512902400005</v>
      </c>
      <c r="D6" s="26">
        <v>212.13915848</v>
      </c>
      <c r="E6" s="27">
        <v>6788.45307136</v>
      </c>
      <c r="F6" s="28">
        <v>468.32020953</v>
      </c>
      <c r="G6" s="29">
        <v>13300.293950652</v>
      </c>
      <c r="H6" s="24">
        <v>992.9190060799999</v>
      </c>
      <c r="I6" s="25">
        <v>27565.41744679296</v>
      </c>
      <c r="J6" s="28">
        <v>1680.1279282300002</v>
      </c>
      <c r="K6" s="25">
        <v>41905.75078591266</v>
      </c>
      <c r="L6" s="28">
        <v>1962.8394083800004</v>
      </c>
      <c r="M6" s="25">
        <v>51907.28815460911</v>
      </c>
      <c r="N6" s="30">
        <v>2192.86</v>
      </c>
      <c r="O6" s="32">
        <v>55457.35</v>
      </c>
      <c r="P6" s="30">
        <v>1767.48782535</v>
      </c>
      <c r="Q6" s="32">
        <v>43455.4556740551</v>
      </c>
      <c r="R6" s="29">
        <v>3233.1123737799994</v>
      </c>
      <c r="S6" s="31">
        <v>81290.14441395053</v>
      </c>
      <c r="T6" s="30">
        <v>3559.4544337400002</v>
      </c>
      <c r="U6" s="32">
        <v>92453.26946196277</v>
      </c>
      <c r="V6" s="30">
        <v>2983.0873233800003</v>
      </c>
      <c r="W6" s="32">
        <v>82133.34327462155</v>
      </c>
      <c r="X6" s="29">
        <v>5769.453122109999</v>
      </c>
      <c r="Y6" s="31">
        <v>157407.9895305271</v>
      </c>
      <c r="Z6" s="28">
        <v>3253.7015948799994</v>
      </c>
      <c r="AA6" s="29">
        <v>87957.31521439103</v>
      </c>
      <c r="AB6" s="28">
        <v>2434.1255036800003</v>
      </c>
      <c r="AC6" s="29">
        <v>64090.5245118944</v>
      </c>
      <c r="AD6" s="28">
        <v>2345.8250813699997</v>
      </c>
      <c r="AE6" s="29">
        <v>60153.9925615709</v>
      </c>
      <c r="AF6" s="28">
        <v>3235.702866140001</v>
      </c>
      <c r="AG6" s="29">
        <v>83066.96397954611</v>
      </c>
      <c r="AH6" s="28">
        <v>4015.5108666599995</v>
      </c>
      <c r="AI6" s="29">
        <v>106186.16935795703</v>
      </c>
      <c r="AJ6" s="28">
        <v>3693.0295781900004</v>
      </c>
      <c r="AK6" s="32">
        <v>94707.74353268257</v>
      </c>
      <c r="AL6" s="29">
        <v>1014.15766884</v>
      </c>
      <c r="AM6" s="29">
        <v>24997.972379237162</v>
      </c>
      <c r="AN6" s="28">
        <v>45007.29305164</v>
      </c>
      <c r="AO6" s="33">
        <v>1181015.4885919627</v>
      </c>
      <c r="AQ6" s="2"/>
    </row>
    <row r="7" spans="1:43" ht="14.25" customHeight="1">
      <c r="A7" s="34" t="s">
        <v>19</v>
      </c>
      <c r="B7" s="35">
        <v>161.6455462</v>
      </c>
      <c r="C7" s="36">
        <v>5172.6574784</v>
      </c>
      <c r="D7" s="37">
        <v>137.88645553</v>
      </c>
      <c r="E7" s="38">
        <v>4412.36657696</v>
      </c>
      <c r="F7" s="39">
        <v>252.23189043</v>
      </c>
      <c r="G7" s="40">
        <v>7163.385688212</v>
      </c>
      <c r="H7" s="35">
        <v>760.61900608</v>
      </c>
      <c r="I7" s="36">
        <v>21116.30484679296</v>
      </c>
      <c r="J7" s="39">
        <v>1084.69423088</v>
      </c>
      <c r="K7" s="36">
        <v>27054.44350660896</v>
      </c>
      <c r="L7" s="39">
        <v>1238.9709676900002</v>
      </c>
      <c r="M7" s="36">
        <v>32764.587240562054</v>
      </c>
      <c r="N7" s="41">
        <v>1606.15</v>
      </c>
      <c r="O7" s="43">
        <v>40619.41</v>
      </c>
      <c r="P7" s="41">
        <v>1726.78954487</v>
      </c>
      <c r="Q7" s="43">
        <v>42454.84775017382</v>
      </c>
      <c r="R7" s="40">
        <v>1762.5991387499996</v>
      </c>
      <c r="S7" s="42">
        <v>44317.03014559124</v>
      </c>
      <c r="T7" s="41">
        <v>2176.5322108400005</v>
      </c>
      <c r="U7" s="43">
        <v>56533.247644358176</v>
      </c>
      <c r="V7" s="41">
        <v>2081.2520393000004</v>
      </c>
      <c r="W7" s="43">
        <v>57303.11239804691</v>
      </c>
      <c r="X7" s="40">
        <v>4029.2362408199992</v>
      </c>
      <c r="Y7" s="42">
        <v>109929.65235829205</v>
      </c>
      <c r="Z7" s="39">
        <v>1783.3960439099997</v>
      </c>
      <c r="AA7" s="40">
        <v>48210.545255019024</v>
      </c>
      <c r="AB7" s="39">
        <v>1252.02072264</v>
      </c>
      <c r="AC7" s="40">
        <v>32965.7056271112</v>
      </c>
      <c r="AD7" s="39">
        <v>1610.0563619499999</v>
      </c>
      <c r="AE7" s="40">
        <v>41286.67528948385</v>
      </c>
      <c r="AF7" s="39">
        <v>2437.1008394800006</v>
      </c>
      <c r="AG7" s="40">
        <v>62565.252751130574</v>
      </c>
      <c r="AH7" s="39">
        <v>2866.4804514999996</v>
      </c>
      <c r="AI7" s="40">
        <v>75801.20905946598</v>
      </c>
      <c r="AJ7" s="39">
        <v>2735.3613057800003</v>
      </c>
      <c r="AK7" s="43">
        <v>70148.3406867281</v>
      </c>
      <c r="AL7" s="40">
        <v>719.9805920700001</v>
      </c>
      <c r="AM7" s="40">
        <v>17746.801613933432</v>
      </c>
      <c r="AN7" s="39">
        <v>30423.00358872</v>
      </c>
      <c r="AO7" s="44">
        <v>797565.5759168703</v>
      </c>
      <c r="AQ7" s="2"/>
    </row>
    <row r="8" spans="1:43" ht="14.25" customHeight="1">
      <c r="A8" s="34" t="s">
        <v>20</v>
      </c>
      <c r="B8" s="35">
        <v>31.79355662</v>
      </c>
      <c r="C8" s="36">
        <v>1017.39381184</v>
      </c>
      <c r="D8" s="37">
        <v>74.25270295</v>
      </c>
      <c r="E8" s="38">
        <v>2376.0864944</v>
      </c>
      <c r="F8" s="39">
        <v>216.0883191</v>
      </c>
      <c r="G8" s="40">
        <v>6136.90826244</v>
      </c>
      <c r="H8" s="35">
        <v>232.3</v>
      </c>
      <c r="I8" s="36">
        <v>6449.1126</v>
      </c>
      <c r="J8" s="39">
        <v>595.43369735</v>
      </c>
      <c r="K8" s="36">
        <v>14851.307279303699</v>
      </c>
      <c r="L8" s="39">
        <v>723.86844069</v>
      </c>
      <c r="M8" s="36">
        <v>19142.70091404705</v>
      </c>
      <c r="N8" s="41">
        <v>586.71</v>
      </c>
      <c r="O8" s="43">
        <v>14837.94</v>
      </c>
      <c r="P8" s="41">
        <v>40.698280479999994</v>
      </c>
      <c r="Q8" s="43">
        <v>1000.6079238812798</v>
      </c>
      <c r="R8" s="40">
        <v>1470.5132350299998</v>
      </c>
      <c r="S8" s="42">
        <v>36973.114268359284</v>
      </c>
      <c r="T8" s="41">
        <v>1382.9222229</v>
      </c>
      <c r="U8" s="43">
        <v>35920.0218176046</v>
      </c>
      <c r="V8" s="41">
        <v>901.83528408</v>
      </c>
      <c r="W8" s="43">
        <v>24830.23087657464</v>
      </c>
      <c r="X8" s="40">
        <v>1740.21688129</v>
      </c>
      <c r="Y8" s="42">
        <v>47478.33717223507</v>
      </c>
      <c r="Z8" s="39">
        <v>1470.3055509699998</v>
      </c>
      <c r="AA8" s="40">
        <v>39746.769959372</v>
      </c>
      <c r="AB8" s="39">
        <v>1182.10478104</v>
      </c>
      <c r="AC8" s="40">
        <v>31124.8188847832</v>
      </c>
      <c r="AD8" s="39">
        <v>735.76871942</v>
      </c>
      <c r="AE8" s="40">
        <v>18867.31727208706</v>
      </c>
      <c r="AF8" s="39">
        <v>798.6020266600001</v>
      </c>
      <c r="AG8" s="40">
        <v>20501.711228415523</v>
      </c>
      <c r="AH8" s="39">
        <v>1149.0304151599998</v>
      </c>
      <c r="AI8" s="40">
        <v>30384.960298491034</v>
      </c>
      <c r="AJ8" s="39">
        <v>957.66827241</v>
      </c>
      <c r="AK8" s="43">
        <v>24559.40284595445</v>
      </c>
      <c r="AL8" s="40">
        <v>294.17707677</v>
      </c>
      <c r="AM8" s="40">
        <v>7251.17076530373</v>
      </c>
      <c r="AN8" s="39">
        <v>14584.28946292</v>
      </c>
      <c r="AO8" s="44">
        <v>383449.9126750926</v>
      </c>
      <c r="AQ8" s="2"/>
    </row>
    <row r="9" spans="1:43" ht="14.25" customHeight="1">
      <c r="A9" s="23" t="s">
        <v>5</v>
      </c>
      <c r="B9" s="24">
        <v>90.75753695</v>
      </c>
      <c r="C9" s="25">
        <v>2813.74479238</v>
      </c>
      <c r="D9" s="26">
        <v>398.1020872228125</v>
      </c>
      <c r="E9" s="27">
        <v>12739.26679113</v>
      </c>
      <c r="F9" s="45">
        <v>503.46103718</v>
      </c>
      <c r="G9" s="46">
        <v>14250.98143618</v>
      </c>
      <c r="H9" s="45">
        <v>634.9150387818103</v>
      </c>
      <c r="I9" s="27">
        <v>17626.511306660617</v>
      </c>
      <c r="J9" s="45">
        <v>584.20147509</v>
      </c>
      <c r="K9" s="27">
        <v>14571.15319169478</v>
      </c>
      <c r="L9" s="45">
        <v>876.04297264</v>
      </c>
      <c r="M9" s="27">
        <v>23166.956411464802</v>
      </c>
      <c r="N9" s="47">
        <v>1042.05</v>
      </c>
      <c r="O9" s="49">
        <v>26353.32</v>
      </c>
      <c r="P9" s="47">
        <v>1076.4340904399999</v>
      </c>
      <c r="Q9" s="49">
        <v>26465.208547557835</v>
      </c>
      <c r="R9" s="46">
        <v>1182.1478890399999</v>
      </c>
      <c r="S9" s="48">
        <v>29722.74437413272</v>
      </c>
      <c r="T9" s="30">
        <v>1203.00197918</v>
      </c>
      <c r="U9" s="32">
        <v>31246.77340722132</v>
      </c>
      <c r="V9" s="30">
        <v>1173.5994014799999</v>
      </c>
      <c r="W9" s="32">
        <v>32312.71232094884</v>
      </c>
      <c r="X9" s="29">
        <v>1137.0853840500001</v>
      </c>
      <c r="Y9" s="31">
        <v>31023.10053303615</v>
      </c>
      <c r="Z9" s="28">
        <v>1196.1505562067018</v>
      </c>
      <c r="AA9" s="29">
        <v>32335.53798593577</v>
      </c>
      <c r="AB9" s="28">
        <v>1114.88521275</v>
      </c>
      <c r="AC9" s="29">
        <v>29354.927651707494</v>
      </c>
      <c r="AD9" s="28">
        <v>1168.42319998</v>
      </c>
      <c r="AE9" s="29">
        <v>29961.87611708714</v>
      </c>
      <c r="AF9" s="28">
        <v>1270.0340432499997</v>
      </c>
      <c r="AG9" s="29">
        <v>32604.313958313996</v>
      </c>
      <c r="AH9" s="28">
        <v>1280.1663626</v>
      </c>
      <c r="AI9" s="29">
        <v>33852.7192925944</v>
      </c>
      <c r="AJ9" s="28">
        <v>1229.9539101999999</v>
      </c>
      <c r="AK9" s="32">
        <v>31542.168027079</v>
      </c>
      <c r="AL9" s="29">
        <v>948.4820203299998</v>
      </c>
      <c r="AM9" s="29">
        <v>23379.133319114168</v>
      </c>
      <c r="AN9" s="28">
        <v>18109.894197371323</v>
      </c>
      <c r="AO9" s="33">
        <v>475323.149464239</v>
      </c>
      <c r="AQ9" s="2"/>
    </row>
    <row r="10" spans="1:43" ht="14.25" customHeight="1">
      <c r="A10" s="34" t="s">
        <v>6</v>
      </c>
      <c r="B10" s="35">
        <v>4.7098289499999995</v>
      </c>
      <c r="C10" s="36">
        <v>147.32502707999998</v>
      </c>
      <c r="D10" s="37">
        <v>64.0257205709375</v>
      </c>
      <c r="E10" s="38">
        <v>2048.82305827</v>
      </c>
      <c r="F10" s="39">
        <v>64.43549473</v>
      </c>
      <c r="G10" s="40">
        <v>1824.48284159</v>
      </c>
      <c r="H10" s="50">
        <v>5.517571531810367</v>
      </c>
      <c r="I10" s="36">
        <v>153.1788208661194</v>
      </c>
      <c r="J10" s="39">
        <v>28.379990879999998</v>
      </c>
      <c r="K10" s="36">
        <v>707.85373252896</v>
      </c>
      <c r="L10" s="39">
        <v>87.44669665</v>
      </c>
      <c r="M10" s="36">
        <v>2312.52789290925</v>
      </c>
      <c r="N10" s="41">
        <v>44.59</v>
      </c>
      <c r="O10" s="43">
        <v>1127.68</v>
      </c>
      <c r="P10" s="41">
        <v>11.47239963</v>
      </c>
      <c r="Q10" s="43">
        <v>282.06041730318</v>
      </c>
      <c r="R10" s="40">
        <v>13.34003343</v>
      </c>
      <c r="S10" s="42">
        <v>335.40846053049</v>
      </c>
      <c r="T10" s="41">
        <v>14.24832108</v>
      </c>
      <c r="U10" s="43">
        <v>370.08589173192</v>
      </c>
      <c r="V10" s="41">
        <v>15.22215099</v>
      </c>
      <c r="W10" s="43">
        <v>419.11148320767</v>
      </c>
      <c r="X10" s="40">
        <v>15.96113635</v>
      </c>
      <c r="Y10" s="42">
        <v>435.46768303705005</v>
      </c>
      <c r="Z10" s="39">
        <v>26.058300867095816</v>
      </c>
      <c r="AA10" s="40">
        <v>704.4340473402012</v>
      </c>
      <c r="AB10" s="39">
        <v>25.68989291</v>
      </c>
      <c r="AC10" s="40">
        <v>676.4148803203</v>
      </c>
      <c r="AD10" s="39">
        <v>14.01564106</v>
      </c>
      <c r="AE10" s="40">
        <v>359.40308370158</v>
      </c>
      <c r="AF10" s="39">
        <v>18.43271724</v>
      </c>
      <c r="AG10" s="40">
        <v>473.20471698527996</v>
      </c>
      <c r="AH10" s="39">
        <v>16.12962527</v>
      </c>
      <c r="AI10" s="40">
        <v>426.53181063987995</v>
      </c>
      <c r="AJ10" s="39">
        <v>17.1142128</v>
      </c>
      <c r="AK10" s="43">
        <v>438.893987256</v>
      </c>
      <c r="AL10" s="40">
        <v>4.485508240000001</v>
      </c>
      <c r="AM10" s="40">
        <v>110.56329260776002</v>
      </c>
      <c r="AN10" s="39">
        <v>491.2752431798437</v>
      </c>
      <c r="AO10" s="44">
        <v>13353.451127905639</v>
      </c>
      <c r="AQ10" s="2"/>
    </row>
    <row r="11" spans="1:43" ht="14.25" customHeight="1">
      <c r="A11" s="34" t="s">
        <v>7</v>
      </c>
      <c r="B11" s="35">
        <v>0</v>
      </c>
      <c r="C11" s="36"/>
      <c r="D11" s="37">
        <v>197.7953608015625</v>
      </c>
      <c r="E11" s="38">
        <v>6329.45154565</v>
      </c>
      <c r="F11" s="39">
        <v>255.33592095</v>
      </c>
      <c r="G11" s="40">
        <v>7239.17756964</v>
      </c>
      <c r="H11" s="35">
        <v>321.3</v>
      </c>
      <c r="I11" s="36">
        <v>8919.9306</v>
      </c>
      <c r="J11" s="39">
        <v>338.02318191</v>
      </c>
      <c r="K11" s="36">
        <v>8430.974203199221</v>
      </c>
      <c r="L11" s="39">
        <v>418.73857104</v>
      </c>
      <c r="M11" s="36">
        <v>11073.5415111528</v>
      </c>
      <c r="N11" s="41">
        <v>546.37</v>
      </c>
      <c r="O11" s="43">
        <v>13817.61</v>
      </c>
      <c r="P11" s="41">
        <v>656.0306434099999</v>
      </c>
      <c r="Q11" s="43">
        <v>16129.169398878257</v>
      </c>
      <c r="R11" s="40">
        <v>742.8999665700001</v>
      </c>
      <c r="S11" s="42">
        <v>18678.733859469514</v>
      </c>
      <c r="T11" s="41">
        <v>818.0350173300001</v>
      </c>
      <c r="U11" s="43">
        <v>21247.64154012942</v>
      </c>
      <c r="V11" s="41">
        <v>878.0711099299999</v>
      </c>
      <c r="W11" s="43">
        <v>24175.93186970269</v>
      </c>
      <c r="X11" s="40">
        <v>879.7661934600001</v>
      </c>
      <c r="Y11" s="42">
        <v>24002.66105616918</v>
      </c>
      <c r="Z11" s="39">
        <v>824.9450952600001</v>
      </c>
      <c r="AA11" s="40">
        <v>22300.740760163586</v>
      </c>
      <c r="AB11" s="39">
        <v>828.7590302799999</v>
      </c>
      <c r="AC11" s="40">
        <v>21821.225267272395</v>
      </c>
      <c r="AD11" s="39">
        <v>824.71052124</v>
      </c>
      <c r="AE11" s="40">
        <v>21148.05189615732</v>
      </c>
      <c r="AF11" s="39">
        <v>855.5683178599998</v>
      </c>
      <c r="AG11" s="40">
        <v>21964.149856101914</v>
      </c>
      <c r="AH11" s="39">
        <v>854.68272674</v>
      </c>
      <c r="AI11" s="40">
        <v>22601.23002591256</v>
      </c>
      <c r="AJ11" s="39">
        <v>849.58619499</v>
      </c>
      <c r="AK11" s="43">
        <v>21787.63797051855</v>
      </c>
      <c r="AL11" s="40">
        <v>694.6982406799999</v>
      </c>
      <c r="AM11" s="40">
        <v>17123.61693452132</v>
      </c>
      <c r="AN11" s="39">
        <v>11785.31609245156</v>
      </c>
      <c r="AO11" s="44">
        <v>308791.4758646387</v>
      </c>
      <c r="AQ11" s="2"/>
    </row>
    <row r="12" spans="1:43" ht="14.25" customHeight="1">
      <c r="A12" s="34" t="s">
        <v>8</v>
      </c>
      <c r="B12" s="35">
        <v>86.047708</v>
      </c>
      <c r="C12" s="36">
        <v>2666.4197653</v>
      </c>
      <c r="D12" s="37">
        <v>135.59846795</v>
      </c>
      <c r="E12" s="38">
        <v>4339.1509744</v>
      </c>
      <c r="F12" s="39">
        <v>176.334745</v>
      </c>
      <c r="G12" s="40">
        <v>4981.87960206</v>
      </c>
      <c r="H12" s="35">
        <v>304.4</v>
      </c>
      <c r="I12" s="36">
        <v>8450.7528</v>
      </c>
      <c r="J12" s="39">
        <v>212.62454733</v>
      </c>
      <c r="K12" s="36">
        <v>5303.28145950486</v>
      </c>
      <c r="L12" s="39">
        <v>366.71573745</v>
      </c>
      <c r="M12" s="36">
        <v>9697.79767686525</v>
      </c>
      <c r="N12" s="41">
        <v>441.29</v>
      </c>
      <c r="O12" s="43">
        <v>11160.11</v>
      </c>
      <c r="P12" s="41">
        <v>397.4959712</v>
      </c>
      <c r="Q12" s="43">
        <v>9772.835947923199</v>
      </c>
      <c r="R12" s="40">
        <v>418.9863352</v>
      </c>
      <c r="S12" s="42">
        <v>10534.5734259336</v>
      </c>
      <c r="T12" s="41">
        <v>367.31970713</v>
      </c>
      <c r="U12" s="43">
        <v>9540.76207299462</v>
      </c>
      <c r="V12" s="41">
        <v>279.70139558999995</v>
      </c>
      <c r="W12" s="43">
        <v>7701.018524779469</v>
      </c>
      <c r="X12" s="40">
        <v>233.73428369</v>
      </c>
      <c r="Y12" s="42">
        <v>6376.972461914271</v>
      </c>
      <c r="Z12" s="39">
        <v>343.3563994296058</v>
      </c>
      <c r="AA12" s="40">
        <v>9281.953545780534</v>
      </c>
      <c r="AB12" s="39">
        <v>258.8327866</v>
      </c>
      <c r="AC12" s="40">
        <v>6815.067271178</v>
      </c>
      <c r="AD12" s="39">
        <v>321.96235845999996</v>
      </c>
      <c r="AE12" s="40">
        <v>8256.08075798978</v>
      </c>
      <c r="AF12" s="39">
        <v>392.89774663</v>
      </c>
      <c r="AG12" s="40">
        <v>10086.47095148536</v>
      </c>
      <c r="AH12" s="39">
        <v>403.3635731</v>
      </c>
      <c r="AI12" s="40">
        <v>10666.5463270564</v>
      </c>
      <c r="AJ12" s="39">
        <v>356.10823322</v>
      </c>
      <c r="AK12" s="43">
        <v>9132.3956409269</v>
      </c>
      <c r="AL12" s="40">
        <v>246.61198854</v>
      </c>
      <c r="AM12" s="40">
        <v>6078.73890552246</v>
      </c>
      <c r="AN12" s="39">
        <v>5743.381984519607</v>
      </c>
      <c r="AO12" s="44">
        <v>150842.80811161472</v>
      </c>
      <c r="AQ12" s="2"/>
    </row>
    <row r="13" spans="1:43" ht="14.25" customHeight="1">
      <c r="A13" s="34" t="s">
        <v>16</v>
      </c>
      <c r="B13" s="35"/>
      <c r="C13" s="36"/>
      <c r="D13" s="37">
        <v>0.6825379003125</v>
      </c>
      <c r="E13" s="38">
        <v>21.84121281</v>
      </c>
      <c r="F13" s="39">
        <v>7.3548765</v>
      </c>
      <c r="G13" s="40">
        <v>205.44142289</v>
      </c>
      <c r="H13" s="35">
        <v>1.8</v>
      </c>
      <c r="I13" s="36">
        <v>49.9716</v>
      </c>
      <c r="J13" s="39">
        <v>3.27628772</v>
      </c>
      <c r="K13" s="36">
        <v>81.71716831224</v>
      </c>
      <c r="L13" s="39">
        <v>3.1419675</v>
      </c>
      <c r="M13" s="36">
        <v>83.08933053749999</v>
      </c>
      <c r="N13" s="41">
        <v>6.51</v>
      </c>
      <c r="O13" s="43">
        <v>164.67</v>
      </c>
      <c r="P13" s="41">
        <v>3.7638890099999998</v>
      </c>
      <c r="Q13" s="43">
        <v>92.53897519985999</v>
      </c>
      <c r="R13" s="40">
        <v>2.17015041</v>
      </c>
      <c r="S13" s="42">
        <v>54.564091758630006</v>
      </c>
      <c r="T13" s="41">
        <v>1.48947338</v>
      </c>
      <c r="U13" s="43">
        <v>38.68758157212</v>
      </c>
      <c r="V13" s="41">
        <v>0.6047449699999999</v>
      </c>
      <c r="W13" s="43">
        <v>16.65044325901</v>
      </c>
      <c r="X13" s="40">
        <v>0.7970669699999999</v>
      </c>
      <c r="Y13" s="42">
        <v>21.74637814251</v>
      </c>
      <c r="Z13" s="39">
        <v>0.91351463</v>
      </c>
      <c r="AA13" s="40">
        <v>24.695040992790002</v>
      </c>
      <c r="AB13" s="39">
        <v>1.42074337</v>
      </c>
      <c r="AC13" s="40">
        <v>37.4081729321</v>
      </c>
      <c r="AD13" s="39">
        <v>2.37930485</v>
      </c>
      <c r="AE13" s="40">
        <v>61.01251426855</v>
      </c>
      <c r="AF13" s="39">
        <v>1.1060376900000002</v>
      </c>
      <c r="AG13" s="40">
        <v>28.394199577680006</v>
      </c>
      <c r="AH13" s="39">
        <v>1.81834542</v>
      </c>
      <c r="AI13" s="40">
        <v>48.08432628648</v>
      </c>
      <c r="AJ13" s="39">
        <v>2.55310706</v>
      </c>
      <c r="AK13" s="43">
        <v>65.47443055369999</v>
      </c>
      <c r="AL13" s="40">
        <v>0</v>
      </c>
      <c r="AM13" s="40">
        <v>0</v>
      </c>
      <c r="AN13" s="39">
        <v>41.7820473803125</v>
      </c>
      <c r="AO13" s="44">
        <v>1095.98688909317</v>
      </c>
      <c r="AQ13" s="2"/>
    </row>
    <row r="14" spans="1:43" ht="14.25" customHeight="1">
      <c r="A14" s="34" t="s">
        <v>21</v>
      </c>
      <c r="B14" s="35">
        <v>0</v>
      </c>
      <c r="C14" s="36">
        <v>0</v>
      </c>
      <c r="D14" s="37">
        <v>0</v>
      </c>
      <c r="E14" s="38">
        <v>0</v>
      </c>
      <c r="F14" s="39">
        <v>0</v>
      </c>
      <c r="G14" s="40">
        <v>0</v>
      </c>
      <c r="H14" s="51">
        <v>1.89746725</v>
      </c>
      <c r="I14" s="36">
        <v>52.6774857945</v>
      </c>
      <c r="J14" s="39">
        <v>1.89746725</v>
      </c>
      <c r="K14" s="36">
        <v>47.3266281495</v>
      </c>
      <c r="L14" s="39">
        <v>0</v>
      </c>
      <c r="M14" s="36">
        <v>0</v>
      </c>
      <c r="N14" s="41">
        <v>3.29</v>
      </c>
      <c r="O14" s="43">
        <v>83.25</v>
      </c>
      <c r="P14" s="41">
        <v>7.6711871899999995</v>
      </c>
      <c r="Q14" s="43">
        <v>188.60380825333996</v>
      </c>
      <c r="R14" s="40">
        <v>4.751403430000001</v>
      </c>
      <c r="S14" s="42">
        <v>119.46453644049002</v>
      </c>
      <c r="T14" s="41">
        <v>1.90946026</v>
      </c>
      <c r="U14" s="43">
        <v>49.59632079324</v>
      </c>
      <c r="V14" s="41">
        <v>0</v>
      </c>
      <c r="W14" s="43">
        <v>0</v>
      </c>
      <c r="X14" s="40">
        <v>6.82670358</v>
      </c>
      <c r="Y14" s="42">
        <v>186.25295377314</v>
      </c>
      <c r="Z14" s="39">
        <v>0.8772460200000001</v>
      </c>
      <c r="AA14" s="40">
        <v>23.71459165866</v>
      </c>
      <c r="AB14" s="39">
        <v>0.18275959</v>
      </c>
      <c r="AC14" s="40">
        <v>4.812060004699999</v>
      </c>
      <c r="AD14" s="39">
        <v>5.35537437</v>
      </c>
      <c r="AE14" s="40">
        <v>137.32786496991</v>
      </c>
      <c r="AF14" s="39">
        <v>2.0292238300000003</v>
      </c>
      <c r="AG14" s="40">
        <v>52.09423416376001</v>
      </c>
      <c r="AH14" s="39">
        <v>4.17209207</v>
      </c>
      <c r="AI14" s="40">
        <v>110.32680269907999</v>
      </c>
      <c r="AJ14" s="39">
        <v>4.59216213</v>
      </c>
      <c r="AK14" s="43">
        <v>117.76599782385</v>
      </c>
      <c r="AL14" s="40">
        <v>2.6862828700000003</v>
      </c>
      <c r="AM14" s="40">
        <v>66.21418646263001</v>
      </c>
      <c r="AN14" s="39">
        <v>48.13882984</v>
      </c>
      <c r="AO14" s="44">
        <v>1239.4274709868</v>
      </c>
      <c r="AQ14" s="2"/>
    </row>
    <row r="15" spans="1:43" ht="14.25" customHeight="1">
      <c r="A15" s="23" t="s">
        <v>26</v>
      </c>
      <c r="B15" s="24">
        <v>26.9</v>
      </c>
      <c r="C15" s="25">
        <v>860.8</v>
      </c>
      <c r="D15" s="26">
        <v>48.6</v>
      </c>
      <c r="E15" s="27">
        <v>1904.32</v>
      </c>
      <c r="F15" s="28">
        <v>55.94</v>
      </c>
      <c r="G15" s="29">
        <v>1480.776</v>
      </c>
      <c r="H15" s="28">
        <v>56.8</v>
      </c>
      <c r="I15" s="25">
        <v>1576.8816</v>
      </c>
      <c r="J15" s="28">
        <v>85.57770141</v>
      </c>
      <c r="K15" s="25">
        <v>2134.47902856822</v>
      </c>
      <c r="L15" s="28">
        <v>83.00731642344809</v>
      </c>
      <c r="M15" s="25">
        <v>2299.42974787725</v>
      </c>
      <c r="N15" s="30">
        <v>103.9</v>
      </c>
      <c r="O15" s="32">
        <v>2627.0481292308</v>
      </c>
      <c r="P15" s="30">
        <v>105.51217433</v>
      </c>
      <c r="Q15" s="32">
        <v>2594.12231807738</v>
      </c>
      <c r="R15" s="29">
        <v>78.1200148579616</v>
      </c>
      <c r="S15" s="31">
        <v>1963.4601788174998</v>
      </c>
      <c r="T15" s="30">
        <v>105.02711537133848</v>
      </c>
      <c r="U15" s="32">
        <v>2727.9742946551455</v>
      </c>
      <c r="V15" s="30">
        <v>194.2955469760666</v>
      </c>
      <c r="W15" s="32">
        <v>5349.539294892042</v>
      </c>
      <c r="X15" s="29">
        <v>128.14424168932018</v>
      </c>
      <c r="Y15" s="31">
        <v>3496.159346009723</v>
      </c>
      <c r="Z15" s="28">
        <v>167.3754135063026</v>
      </c>
      <c r="AA15" s="29">
        <v>4524.659553315879</v>
      </c>
      <c r="AB15" s="28">
        <v>186.69</v>
      </c>
      <c r="AC15" s="29">
        <v>4915.5789336436355</v>
      </c>
      <c r="AD15" s="28">
        <v>165.3517360617494</v>
      </c>
      <c r="AE15" s="29">
        <v>4240.11456783144</v>
      </c>
      <c r="AF15" s="28">
        <v>222.85</v>
      </c>
      <c r="AG15" s="29">
        <v>5721.0052</v>
      </c>
      <c r="AH15" s="28">
        <v>211.5386383716021</v>
      </c>
      <c r="AI15" s="29">
        <v>5593.927753098646</v>
      </c>
      <c r="AJ15" s="28">
        <v>211.5386383716021</v>
      </c>
      <c r="AK15" s="32">
        <v>5424.908381039736</v>
      </c>
      <c r="AL15" s="29" t="s">
        <v>33</v>
      </c>
      <c r="AM15" s="29" t="s">
        <v>33</v>
      </c>
      <c r="AN15" s="28">
        <v>2237.168537369391</v>
      </c>
      <c r="AO15" s="33">
        <v>59435.1843270574</v>
      </c>
      <c r="AQ15" s="2"/>
    </row>
    <row r="16" spans="1:43" ht="14.25" customHeight="1">
      <c r="A16" s="34" t="s">
        <v>9</v>
      </c>
      <c r="B16" s="35">
        <v>0</v>
      </c>
      <c r="C16" s="36">
        <v>0</v>
      </c>
      <c r="D16" s="37">
        <v>10.91</v>
      </c>
      <c r="E16" s="38">
        <v>349.12</v>
      </c>
      <c r="F16" s="39">
        <v>3.54</v>
      </c>
      <c r="G16" s="40">
        <v>100.536</v>
      </c>
      <c r="H16" s="50">
        <v>10.9</v>
      </c>
      <c r="I16" s="36">
        <v>302.6058</v>
      </c>
      <c r="J16" s="39">
        <v>1.49244451</v>
      </c>
      <c r="K16" s="36">
        <v>37.22455096842</v>
      </c>
      <c r="L16" s="39">
        <v>2.86614215</v>
      </c>
      <c r="M16" s="36">
        <v>75.79512915675</v>
      </c>
      <c r="N16" s="41">
        <v>-0.92304748</v>
      </c>
      <c r="O16" s="43">
        <v>-23.3438707692</v>
      </c>
      <c r="P16" s="41">
        <v>-0.78782567</v>
      </c>
      <c r="Q16" s="43">
        <v>-19.36948192262</v>
      </c>
      <c r="R16" s="40">
        <v>-0.0082775</v>
      </c>
      <c r="S16" s="42">
        <v>-0.2081211825</v>
      </c>
      <c r="T16" s="41">
        <v>-0.03065712</v>
      </c>
      <c r="U16" s="43">
        <v>-0.79628803488</v>
      </c>
      <c r="V16" s="41">
        <v>0</v>
      </c>
      <c r="W16" s="43">
        <v>0</v>
      </c>
      <c r="X16" s="40">
        <v>0</v>
      </c>
      <c r="Y16" s="42">
        <v>0</v>
      </c>
      <c r="Z16" s="39">
        <v>0</v>
      </c>
      <c r="AA16" s="40">
        <v>0</v>
      </c>
      <c r="AB16" s="39">
        <v>0</v>
      </c>
      <c r="AC16" s="40">
        <v>0</v>
      </c>
      <c r="AD16" s="39">
        <v>0</v>
      </c>
      <c r="AE16" s="40">
        <v>0</v>
      </c>
      <c r="AF16" s="39">
        <v>0</v>
      </c>
      <c r="AG16" s="40">
        <v>0</v>
      </c>
      <c r="AH16" s="39">
        <v>0</v>
      </c>
      <c r="AI16" s="40">
        <v>0</v>
      </c>
      <c r="AJ16" s="39">
        <v>0</v>
      </c>
      <c r="AK16" s="43">
        <v>0</v>
      </c>
      <c r="AL16" s="40">
        <v>0</v>
      </c>
      <c r="AM16" s="40">
        <v>0</v>
      </c>
      <c r="AN16" s="39">
        <v>27.95877889</v>
      </c>
      <c r="AO16" s="44">
        <v>821.56371821597</v>
      </c>
      <c r="AQ16" s="2"/>
    </row>
    <row r="17" spans="1:43" ht="14.25" customHeight="1">
      <c r="A17" s="34" t="s">
        <v>10</v>
      </c>
      <c r="B17" s="35">
        <v>26.9</v>
      </c>
      <c r="C17" s="36">
        <v>860.8</v>
      </c>
      <c r="D17" s="52">
        <v>37.69</v>
      </c>
      <c r="E17" s="53">
        <v>1555.2</v>
      </c>
      <c r="F17" s="39">
        <v>52.4</v>
      </c>
      <c r="G17" s="40">
        <v>1380.24</v>
      </c>
      <c r="H17" s="35">
        <v>45.9</v>
      </c>
      <c r="I17" s="36">
        <v>1274.2758</v>
      </c>
      <c r="J17" s="54">
        <v>84.0852569</v>
      </c>
      <c r="K17" s="43">
        <v>2097.2544775998003</v>
      </c>
      <c r="L17" s="39">
        <v>80.14117427344809</v>
      </c>
      <c r="M17" s="36">
        <v>2223.6346187205</v>
      </c>
      <c r="N17" s="41">
        <v>104.8</v>
      </c>
      <c r="O17" s="43">
        <v>2650.392</v>
      </c>
      <c r="P17" s="41">
        <v>106.3</v>
      </c>
      <c r="Q17" s="43">
        <v>2613.4918</v>
      </c>
      <c r="R17" s="55">
        <f>+R15-R16</f>
        <v>78.12829235796161</v>
      </c>
      <c r="S17" s="42">
        <v>1963.6682999999998</v>
      </c>
      <c r="T17" s="41">
        <v>105.05777249133848</v>
      </c>
      <c r="U17" s="43">
        <v>2728.7705826900255</v>
      </c>
      <c r="V17" s="41">
        <v>194.2955469760666</v>
      </c>
      <c r="W17" s="43">
        <v>5349.539294892042</v>
      </c>
      <c r="X17" s="40">
        <v>128.14424168932018</v>
      </c>
      <c r="Y17" s="42">
        <v>3496.159346009723</v>
      </c>
      <c r="Z17" s="39">
        <v>167.3754135063026</v>
      </c>
      <c r="AA17" s="42">
        <v>4524.659553315879</v>
      </c>
      <c r="AB17" s="39">
        <v>186.69</v>
      </c>
      <c r="AC17" s="40">
        <v>4915.5789336436355</v>
      </c>
      <c r="AD17" s="39">
        <v>165.3517360617494</v>
      </c>
      <c r="AE17" s="40">
        <v>4240.11456783144</v>
      </c>
      <c r="AF17" s="39">
        <v>222.85</v>
      </c>
      <c r="AG17" s="40">
        <v>5721.0052</v>
      </c>
      <c r="AH17" s="39">
        <v>211.5386383716021</v>
      </c>
      <c r="AI17" s="40">
        <v>5593.927753098646</v>
      </c>
      <c r="AJ17" s="39">
        <v>211.5386383716021</v>
      </c>
      <c r="AK17" s="43">
        <v>5424.908381039736</v>
      </c>
      <c r="AL17" s="40" t="s">
        <v>33</v>
      </c>
      <c r="AM17" s="40" t="s">
        <v>33</v>
      </c>
      <c r="AN17" s="39">
        <v>2209.186710999391</v>
      </c>
      <c r="AO17" s="44">
        <v>58613.620608841426</v>
      </c>
      <c r="AQ17" s="2"/>
    </row>
    <row r="18" spans="1:43" ht="14.25" customHeight="1">
      <c r="A18" s="23" t="s">
        <v>1</v>
      </c>
      <c r="B18" s="56">
        <v>157.05088875</v>
      </c>
      <c r="C18" s="57">
        <v>4959.99442635</v>
      </c>
      <c r="D18" s="56">
        <v>72.180293</v>
      </c>
      <c r="E18" s="57">
        <v>2309.769376</v>
      </c>
      <c r="F18" s="56">
        <v>90.424749</v>
      </c>
      <c r="G18" s="58">
        <v>2568.0628716</v>
      </c>
      <c r="H18" s="56">
        <v>19.669117999999997</v>
      </c>
      <c r="I18" s="59">
        <v>546.0540539159999</v>
      </c>
      <c r="J18" s="56">
        <v>24.48014776</v>
      </c>
      <c r="K18" s="59">
        <v>610.58384542992</v>
      </c>
      <c r="L18" s="56">
        <v>29.19798441</v>
      </c>
      <c r="M18" s="59">
        <v>772.14069772245</v>
      </c>
      <c r="N18" s="60">
        <v>22.92</v>
      </c>
      <c r="O18" s="62">
        <v>579.76</v>
      </c>
      <c r="P18" s="60">
        <v>-0.055698049999999985</v>
      </c>
      <c r="Q18" s="62">
        <v>-1.3693922572999995</v>
      </c>
      <c r="R18" s="58">
        <v>0</v>
      </c>
      <c r="S18" s="61">
        <v>0</v>
      </c>
      <c r="T18" s="30">
        <v>-0.50154385</v>
      </c>
      <c r="U18" s="32">
        <v>-13.027099959900001</v>
      </c>
      <c r="V18" s="30">
        <v>-0.07274544000000001</v>
      </c>
      <c r="W18" s="32">
        <v>-2.0029001995200004</v>
      </c>
      <c r="X18" s="29">
        <v>0</v>
      </c>
      <c r="Y18" s="31">
        <v>0</v>
      </c>
      <c r="Z18" s="28">
        <v>0</v>
      </c>
      <c r="AA18" s="29">
        <v>0</v>
      </c>
      <c r="AB18" s="28">
        <v>0</v>
      </c>
      <c r="AC18" s="29">
        <v>0</v>
      </c>
      <c r="AD18" s="28">
        <v>-0.8238049599999999</v>
      </c>
      <c r="AE18" s="29">
        <v>-21.12483058928</v>
      </c>
      <c r="AF18" s="28">
        <v>0</v>
      </c>
      <c r="AG18" s="29">
        <v>0</v>
      </c>
      <c r="AH18" s="28">
        <v>0</v>
      </c>
      <c r="AI18" s="29">
        <v>0</v>
      </c>
      <c r="AJ18" s="28">
        <v>0</v>
      </c>
      <c r="AK18" s="32">
        <v>0</v>
      </c>
      <c r="AL18" s="29">
        <v>0</v>
      </c>
      <c r="AM18" s="29">
        <v>0</v>
      </c>
      <c r="AN18" s="28">
        <v>414.46938862000013</v>
      </c>
      <c r="AO18" s="33">
        <v>12308.84104801237</v>
      </c>
      <c r="AQ18" s="2"/>
    </row>
    <row r="19" spans="1:43" ht="14.25" customHeight="1">
      <c r="A19" s="34" t="s">
        <v>2</v>
      </c>
      <c r="B19" s="35">
        <v>82.6473024</v>
      </c>
      <c r="C19" s="36">
        <v>2579.07966315</v>
      </c>
      <c r="D19" s="37">
        <v>62.847757</v>
      </c>
      <c r="E19" s="38">
        <v>2011.128224</v>
      </c>
      <c r="F19" s="39">
        <v>45.741117</v>
      </c>
      <c r="G19" s="40">
        <v>1299.0477228</v>
      </c>
      <c r="H19" s="63">
        <v>-0.030882</v>
      </c>
      <c r="I19" s="36">
        <v>-0.857346084</v>
      </c>
      <c r="J19" s="39">
        <v>-10.519833</v>
      </c>
      <c r="K19" s="36">
        <v>-262.385674686</v>
      </c>
      <c r="L19" s="39">
        <v>-1.76373624</v>
      </c>
      <c r="M19" s="36">
        <v>-46.6420048668</v>
      </c>
      <c r="N19" s="41">
        <v>-0.09264153999999998</v>
      </c>
      <c r="O19" s="43">
        <v>-2.3429045465999994</v>
      </c>
      <c r="P19" s="41">
        <v>-0.02396763</v>
      </c>
      <c r="Q19" s="43">
        <v>-0.58926815118</v>
      </c>
      <c r="R19" s="40">
        <v>0</v>
      </c>
      <c r="S19" s="42">
        <v>0</v>
      </c>
      <c r="T19" s="41">
        <v>0</v>
      </c>
      <c r="U19" s="43">
        <v>0</v>
      </c>
      <c r="V19" s="41">
        <v>-0.07274544000000001</v>
      </c>
      <c r="W19" s="43">
        <v>-2.0029001995200004</v>
      </c>
      <c r="X19" s="40">
        <v>0</v>
      </c>
      <c r="Y19" s="42">
        <v>0</v>
      </c>
      <c r="Z19" s="39">
        <v>0</v>
      </c>
      <c r="AA19" s="40">
        <v>0</v>
      </c>
      <c r="AB19" s="39">
        <v>0</v>
      </c>
      <c r="AC19" s="40">
        <v>0</v>
      </c>
      <c r="AD19" s="39">
        <v>-0.8238049599999999</v>
      </c>
      <c r="AE19" s="40">
        <v>-21.12483058928</v>
      </c>
      <c r="AF19" s="39">
        <v>0</v>
      </c>
      <c r="AG19" s="40">
        <v>0</v>
      </c>
      <c r="AH19" s="39">
        <v>0</v>
      </c>
      <c r="AI19" s="40">
        <v>0</v>
      </c>
      <c r="AJ19" s="39">
        <v>0</v>
      </c>
      <c r="AK19" s="43">
        <v>0</v>
      </c>
      <c r="AL19" s="40">
        <v>0</v>
      </c>
      <c r="AM19" s="40">
        <v>0</v>
      </c>
      <c r="AN19" s="39">
        <v>177.90856559000002</v>
      </c>
      <c r="AO19" s="44">
        <v>5553.31068082662</v>
      </c>
      <c r="AQ19" s="2"/>
    </row>
    <row r="20" spans="1:43" ht="14.25" customHeight="1">
      <c r="A20" s="34" t="s">
        <v>3</v>
      </c>
      <c r="B20" s="35">
        <v>35.83251999</v>
      </c>
      <c r="C20" s="36">
        <v>1146.64063968</v>
      </c>
      <c r="D20" s="39"/>
      <c r="E20" s="36">
        <v>0</v>
      </c>
      <c r="F20" s="39">
        <v>44.683632</v>
      </c>
      <c r="G20" s="40">
        <v>1269.0151488</v>
      </c>
      <c r="H20" s="35">
        <v>15.1</v>
      </c>
      <c r="I20" s="36">
        <v>419.2062</v>
      </c>
      <c r="J20" s="39">
        <v>34.99998076</v>
      </c>
      <c r="K20" s="36">
        <v>872.96952011592</v>
      </c>
      <c r="L20" s="39">
        <v>30.96172065</v>
      </c>
      <c r="M20" s="36">
        <v>818.78270258925</v>
      </c>
      <c r="N20" s="41">
        <v>23.01712742</v>
      </c>
      <c r="O20" s="43">
        <v>582.1031524518</v>
      </c>
      <c r="P20" s="41">
        <v>0.27461132</v>
      </c>
      <c r="Q20" s="43">
        <v>6.75159391352</v>
      </c>
      <c r="R20" s="40">
        <v>0</v>
      </c>
      <c r="S20" s="42">
        <v>0</v>
      </c>
      <c r="T20" s="41">
        <v>0</v>
      </c>
      <c r="U20" s="43">
        <v>0</v>
      </c>
      <c r="V20" s="41">
        <v>0</v>
      </c>
      <c r="W20" s="43">
        <v>0</v>
      </c>
      <c r="X20" s="40">
        <v>0</v>
      </c>
      <c r="Y20" s="42">
        <v>0</v>
      </c>
      <c r="Z20" s="39">
        <v>0</v>
      </c>
      <c r="AA20" s="40">
        <v>0</v>
      </c>
      <c r="AB20" s="39">
        <v>0</v>
      </c>
      <c r="AC20" s="40">
        <v>0</v>
      </c>
      <c r="AD20" s="39">
        <v>0</v>
      </c>
      <c r="AE20" s="40">
        <v>0</v>
      </c>
      <c r="AF20" s="39">
        <v>0</v>
      </c>
      <c r="AG20" s="40">
        <v>0</v>
      </c>
      <c r="AH20" s="39">
        <v>0</v>
      </c>
      <c r="AI20" s="40">
        <v>0</v>
      </c>
      <c r="AJ20" s="39">
        <v>0</v>
      </c>
      <c r="AK20" s="43">
        <v>0</v>
      </c>
      <c r="AL20" s="40">
        <v>0</v>
      </c>
      <c r="AM20" s="40">
        <v>0</v>
      </c>
      <c r="AN20" s="39">
        <v>184.86959213999998</v>
      </c>
      <c r="AO20" s="44">
        <v>5115.468957550491</v>
      </c>
      <c r="AQ20" s="2"/>
    </row>
    <row r="21" spans="1:43" ht="14.25" customHeight="1">
      <c r="A21" s="34" t="s">
        <v>4</v>
      </c>
      <c r="B21" s="35">
        <v>38.57106636</v>
      </c>
      <c r="C21" s="36">
        <v>1234.27412352</v>
      </c>
      <c r="D21" s="37">
        <v>9.332536</v>
      </c>
      <c r="E21" s="38">
        <v>298.641152</v>
      </c>
      <c r="F21" s="39">
        <v>0</v>
      </c>
      <c r="G21" s="40">
        <v>0</v>
      </c>
      <c r="H21" s="50">
        <v>4.6</v>
      </c>
      <c r="I21" s="36">
        <v>127.70519999999999</v>
      </c>
      <c r="J21" s="39">
        <v>0</v>
      </c>
      <c r="K21" s="36">
        <v>0</v>
      </c>
      <c r="L21" s="39">
        <v>0</v>
      </c>
      <c r="M21" s="36">
        <v>0</v>
      </c>
      <c r="N21" s="41">
        <v>0</v>
      </c>
      <c r="O21" s="43">
        <v>0</v>
      </c>
      <c r="P21" s="41">
        <v>-0.30634174</v>
      </c>
      <c r="Q21" s="43">
        <v>-7.531718019639999</v>
      </c>
      <c r="R21" s="40">
        <v>0</v>
      </c>
      <c r="S21" s="42">
        <v>0</v>
      </c>
      <c r="T21" s="41">
        <v>-0.50154385</v>
      </c>
      <c r="U21" s="43">
        <v>-13.027099959900001</v>
      </c>
      <c r="V21" s="41">
        <v>0</v>
      </c>
      <c r="W21" s="43">
        <v>0</v>
      </c>
      <c r="X21" s="40">
        <v>0</v>
      </c>
      <c r="Y21" s="42">
        <v>0</v>
      </c>
      <c r="Z21" s="39">
        <v>0</v>
      </c>
      <c r="AA21" s="40">
        <v>0</v>
      </c>
      <c r="AB21" s="39">
        <v>0</v>
      </c>
      <c r="AC21" s="40">
        <v>0</v>
      </c>
      <c r="AD21" s="39">
        <v>0</v>
      </c>
      <c r="AE21" s="40">
        <v>0</v>
      </c>
      <c r="AF21" s="39">
        <v>0</v>
      </c>
      <c r="AG21" s="40">
        <v>0</v>
      </c>
      <c r="AH21" s="39">
        <v>0</v>
      </c>
      <c r="AI21" s="40">
        <v>0</v>
      </c>
      <c r="AJ21" s="39">
        <v>0</v>
      </c>
      <c r="AK21" s="43">
        <v>0</v>
      </c>
      <c r="AL21" s="40">
        <v>0</v>
      </c>
      <c r="AM21" s="40">
        <v>0</v>
      </c>
      <c r="AN21" s="39">
        <v>51.695716770000004</v>
      </c>
      <c r="AO21" s="44">
        <v>1640.0616575404601</v>
      </c>
      <c r="AQ21" s="2"/>
    </row>
    <row r="22" spans="1:43" ht="14.25" customHeight="1">
      <c r="A22" s="23" t="s">
        <v>23</v>
      </c>
      <c r="B22" s="24">
        <v>332.289</v>
      </c>
      <c r="C22" s="25">
        <v>10466.453</v>
      </c>
      <c r="D22" s="24">
        <v>300</v>
      </c>
      <c r="E22" s="25">
        <v>8940</v>
      </c>
      <c r="F22" s="24">
        <v>201.9</v>
      </c>
      <c r="G22" s="29">
        <v>5710.230253</v>
      </c>
      <c r="H22" s="24">
        <v>0</v>
      </c>
      <c r="I22" s="25">
        <v>0</v>
      </c>
      <c r="J22" s="28">
        <v>0</v>
      </c>
      <c r="K22" s="25">
        <v>0</v>
      </c>
      <c r="L22" s="28">
        <v>0</v>
      </c>
      <c r="M22" s="25">
        <v>0</v>
      </c>
      <c r="N22" s="30">
        <v>0</v>
      </c>
      <c r="O22" s="32">
        <v>0</v>
      </c>
      <c r="P22" s="30">
        <v>0</v>
      </c>
      <c r="Q22" s="32">
        <v>0</v>
      </c>
      <c r="R22" s="29">
        <v>0</v>
      </c>
      <c r="S22" s="31">
        <v>0</v>
      </c>
      <c r="T22" s="30">
        <v>0</v>
      </c>
      <c r="U22" s="32">
        <v>0</v>
      </c>
      <c r="V22" s="30">
        <v>0</v>
      </c>
      <c r="W22" s="32">
        <v>0</v>
      </c>
      <c r="X22" s="29">
        <v>0</v>
      </c>
      <c r="Y22" s="31">
        <v>0</v>
      </c>
      <c r="Z22" s="28">
        <v>0</v>
      </c>
      <c r="AA22" s="29">
        <v>0</v>
      </c>
      <c r="AB22" s="28">
        <v>0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0</v>
      </c>
      <c r="AI22" s="29">
        <v>0</v>
      </c>
      <c r="AJ22" s="28">
        <v>0</v>
      </c>
      <c r="AK22" s="32">
        <v>0</v>
      </c>
      <c r="AL22" s="29">
        <v>0</v>
      </c>
      <c r="AM22" s="29">
        <v>0</v>
      </c>
      <c r="AN22" s="28">
        <v>834.189</v>
      </c>
      <c r="AO22" s="33">
        <v>25116.683253000003</v>
      </c>
      <c r="AQ22" s="2"/>
    </row>
    <row r="23" spans="1:43" ht="14.25" customHeight="1" thickBot="1">
      <c r="A23" s="11" t="s">
        <v>28</v>
      </c>
      <c r="B23" s="24"/>
      <c r="C23" s="29"/>
      <c r="D23" s="24"/>
      <c r="E23" s="29"/>
      <c r="F23" s="24"/>
      <c r="G23" s="29"/>
      <c r="H23" s="24"/>
      <c r="I23" s="29"/>
      <c r="J23" s="28"/>
      <c r="K23" s="29"/>
      <c r="L23" s="28"/>
      <c r="M23" s="29"/>
      <c r="N23" s="66"/>
      <c r="O23" s="65"/>
      <c r="P23" s="66"/>
      <c r="Q23" s="65"/>
      <c r="R23" s="29"/>
      <c r="S23" s="31"/>
      <c r="T23" s="64"/>
      <c r="U23" s="122"/>
      <c r="V23" s="30"/>
      <c r="W23" s="32"/>
      <c r="X23" s="66"/>
      <c r="Y23" s="29"/>
      <c r="Z23" s="28"/>
      <c r="AA23" s="29"/>
      <c r="AB23" s="28"/>
      <c r="AC23" s="29"/>
      <c r="AD23" s="28"/>
      <c r="AE23" s="29"/>
      <c r="AF23" s="28"/>
      <c r="AG23" s="29"/>
      <c r="AH23" s="28"/>
      <c r="AI23" s="29"/>
      <c r="AJ23" s="66">
        <v>914.640681</v>
      </c>
      <c r="AK23" s="65">
        <v>23455.960264244997</v>
      </c>
      <c r="AL23" s="29">
        <v>310.49461859</v>
      </c>
      <c r="AM23" s="29">
        <v>7653.381853624911</v>
      </c>
      <c r="AN23" s="28">
        <v>1225.13529959</v>
      </c>
      <c r="AO23" s="33">
        <v>31109.342117869906</v>
      </c>
      <c r="AQ23" s="2"/>
    </row>
    <row r="24" spans="1:43" ht="14.25" customHeight="1" thickBot="1">
      <c r="A24" s="67" t="s">
        <v>11</v>
      </c>
      <c r="B24" s="68">
        <f aca="true" t="shared" si="0" ref="B24:K24">+B6+B9+B15+B18+B22</f>
        <v>800.43652852</v>
      </c>
      <c r="C24" s="68">
        <f t="shared" si="0"/>
        <v>25291.043508969997</v>
      </c>
      <c r="D24" s="68">
        <f t="shared" si="0"/>
        <v>1031.0215387028124</v>
      </c>
      <c r="E24" s="68">
        <f t="shared" si="0"/>
        <v>32681.809238489997</v>
      </c>
      <c r="F24" s="68">
        <f t="shared" si="0"/>
        <v>1320.0459957100002</v>
      </c>
      <c r="G24" s="68">
        <f t="shared" si="0"/>
        <v>37310.344511432</v>
      </c>
      <c r="H24" s="68">
        <f t="shared" si="0"/>
        <v>1704.30316286181</v>
      </c>
      <c r="I24" s="68">
        <f t="shared" si="0"/>
        <v>47314.864407369576</v>
      </c>
      <c r="J24" s="68">
        <f t="shared" si="0"/>
        <v>2374.38725249</v>
      </c>
      <c r="K24" s="68">
        <f t="shared" si="0"/>
        <v>59221.96685160558</v>
      </c>
      <c r="L24" s="68">
        <v>2951.0876818534484</v>
      </c>
      <c r="M24" s="68">
        <v>78145.8150116736</v>
      </c>
      <c r="N24" s="68">
        <v>3361.73</v>
      </c>
      <c r="O24" s="69">
        <v>85017.47812923079</v>
      </c>
      <c r="P24" s="70">
        <v>2949.37839207</v>
      </c>
      <c r="Q24" s="71">
        <v>72513.41714743302</v>
      </c>
      <c r="R24" s="69">
        <f>+R15+R9+R6+R18</f>
        <v>4493.380277677961</v>
      </c>
      <c r="S24" s="72">
        <v>112976.34896690075</v>
      </c>
      <c r="T24" s="69">
        <v>4866.981984441339</v>
      </c>
      <c r="U24" s="73">
        <v>126414.99006387933</v>
      </c>
      <c r="V24" s="68">
        <v>4350.909526396066</v>
      </c>
      <c r="W24" s="72">
        <v>119793.59199026291</v>
      </c>
      <c r="X24" s="123">
        <v>7034.68274784932</v>
      </c>
      <c r="Y24" s="74">
        <v>191927.24940957298</v>
      </c>
      <c r="Z24" s="68">
        <f>+Z6+Z9+Z15</f>
        <v>4617.227564593004</v>
      </c>
      <c r="AA24" s="68">
        <f>+AA6+AA9+AA15</f>
        <v>124817.51275364267</v>
      </c>
      <c r="AB24" s="68">
        <v>3735.7007164300003</v>
      </c>
      <c r="AC24" s="68">
        <v>98361.03109724552</v>
      </c>
      <c r="AD24" s="68">
        <v>3678.776212451749</v>
      </c>
      <c r="AE24" s="68">
        <v>94334.85841590019</v>
      </c>
      <c r="AF24" s="68">
        <v>4728.586909390001</v>
      </c>
      <c r="AG24" s="68">
        <v>121392.28313786011</v>
      </c>
      <c r="AH24" s="68">
        <v>5507.215867631602</v>
      </c>
      <c r="AI24" s="68">
        <v>145632.8164036501</v>
      </c>
      <c r="AJ24" s="68">
        <v>5134.5221267616025</v>
      </c>
      <c r="AK24" s="68">
        <v>131674.8199408013</v>
      </c>
      <c r="AL24" s="68">
        <v>1962.6396891699999</v>
      </c>
      <c r="AM24" s="68">
        <v>48377.105698351326</v>
      </c>
      <c r="AN24" s="68">
        <v>66603.01417500072</v>
      </c>
      <c r="AO24" s="75">
        <v>1753199.346684272</v>
      </c>
      <c r="AQ24" s="2"/>
    </row>
    <row r="25" spans="1:43" ht="4.5" customHeight="1" thickBot="1">
      <c r="A25" s="76"/>
      <c r="B25" s="77"/>
      <c r="C25" s="15"/>
      <c r="D25" s="15"/>
      <c r="E25" s="1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29"/>
      <c r="AO25" s="29"/>
      <c r="AQ25" s="2"/>
    </row>
    <row r="26" spans="1:43" ht="15.75" customHeight="1" thickBot="1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/>
      <c r="Q26" s="71"/>
      <c r="R26" s="69"/>
      <c r="S26" s="72"/>
      <c r="T26" s="69"/>
      <c r="U26" s="73"/>
      <c r="V26" s="68"/>
      <c r="W26" s="73"/>
      <c r="X26" s="68"/>
      <c r="Y26" s="74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>
        <v>6049.162807761602</v>
      </c>
      <c r="AK26" s="68">
        <v>155130.7802050463</v>
      </c>
      <c r="AL26" s="68">
        <v>2273.13430776</v>
      </c>
      <c r="AM26" s="68">
        <v>56030.487551976235</v>
      </c>
      <c r="AN26" s="68">
        <v>67828.14947459071</v>
      </c>
      <c r="AO26" s="75">
        <v>1784308.688802142</v>
      </c>
      <c r="AQ26" s="2"/>
    </row>
    <row r="27" spans="1:43" ht="8.25" customHeight="1" thickBot="1">
      <c r="A27" s="88"/>
      <c r="B27" s="77"/>
      <c r="C27" s="15"/>
      <c r="D27" s="15"/>
      <c r="E27" s="15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29"/>
      <c r="AO27" s="29"/>
      <c r="AQ27" s="2"/>
    </row>
    <row r="28" spans="1:43" ht="14.25" customHeight="1">
      <c r="A28" s="79" t="s">
        <v>12</v>
      </c>
      <c r="B28" s="80"/>
      <c r="C28" s="81"/>
      <c r="D28" s="80"/>
      <c r="E28" s="81"/>
      <c r="F28" s="80"/>
      <c r="G28" s="81"/>
      <c r="H28" s="82"/>
      <c r="I28" s="83"/>
      <c r="J28" s="84"/>
      <c r="K28" s="85"/>
      <c r="L28" s="84"/>
      <c r="M28" s="85"/>
      <c r="N28" s="86"/>
      <c r="O28" s="87"/>
      <c r="P28" s="88"/>
      <c r="Q28" s="87"/>
      <c r="R28" s="86"/>
      <c r="S28" s="87"/>
      <c r="T28" s="86"/>
      <c r="U28" s="87"/>
      <c r="V28" s="86"/>
      <c r="W28" s="87"/>
      <c r="X28" s="88"/>
      <c r="Y28" s="89"/>
      <c r="Z28" s="86"/>
      <c r="AA28" s="89"/>
      <c r="AB28" s="86"/>
      <c r="AC28" s="89"/>
      <c r="AD28" s="86"/>
      <c r="AE28" s="89"/>
      <c r="AF28" s="86"/>
      <c r="AG28" s="89"/>
      <c r="AH28" s="86"/>
      <c r="AI28" s="89"/>
      <c r="AJ28" s="84"/>
      <c r="AK28" s="87"/>
      <c r="AL28" s="88"/>
      <c r="AM28" s="88"/>
      <c r="AN28" s="86"/>
      <c r="AO28" s="90"/>
      <c r="AQ28" s="2"/>
    </row>
    <row r="29" spans="1:43" ht="14.25" customHeight="1">
      <c r="A29" s="91" t="s">
        <v>24</v>
      </c>
      <c r="B29" s="39">
        <v>58.935081764887386</v>
      </c>
      <c r="C29" s="36">
        <v>1910.086</v>
      </c>
      <c r="D29" s="39">
        <v>136.678125</v>
      </c>
      <c r="E29" s="36">
        <v>4373.7</v>
      </c>
      <c r="F29" s="39">
        <v>149.048126793662</v>
      </c>
      <c r="G29" s="36">
        <v>4232.96680094</v>
      </c>
      <c r="H29" s="41">
        <v>178.93523521360135</v>
      </c>
      <c r="I29" s="42">
        <v>4967.6</v>
      </c>
      <c r="J29" s="39">
        <v>207.6016357950445</v>
      </c>
      <c r="K29" s="36">
        <v>5178</v>
      </c>
      <c r="L29" s="39">
        <v>167.94100964265456</v>
      </c>
      <c r="M29" s="36">
        <v>4441.2</v>
      </c>
      <c r="N29" s="41">
        <v>189.46</v>
      </c>
      <c r="O29" s="43">
        <v>4791.49</v>
      </c>
      <c r="P29" s="92">
        <v>220.29569673798096</v>
      </c>
      <c r="Q29" s="93">
        <v>5416.19</v>
      </c>
      <c r="R29" s="94">
        <v>198.9334918164101</v>
      </c>
      <c r="S29" s="93">
        <v>5001.78478474</v>
      </c>
      <c r="T29" s="94">
        <v>170.62737814737812</v>
      </c>
      <c r="U29" s="93">
        <v>4431.87552</v>
      </c>
      <c r="V29" s="94">
        <v>197.87945908073945</v>
      </c>
      <c r="W29" s="93">
        <v>5448.215146869999</v>
      </c>
      <c r="X29" s="92">
        <v>226.13213571857932</v>
      </c>
      <c r="Y29" s="95">
        <v>6169.56305881</v>
      </c>
      <c r="Z29" s="96">
        <v>277.550595913883</v>
      </c>
      <c r="AA29" s="92">
        <v>7503.02525934</v>
      </c>
      <c r="AB29" s="96">
        <v>267.9951330011394</v>
      </c>
      <c r="AC29" s="92">
        <v>7056.31185192</v>
      </c>
      <c r="AD29" s="96">
        <v>267.2324407308037</v>
      </c>
      <c r="AE29" s="92">
        <v>6852.6414776599995</v>
      </c>
      <c r="AF29" s="96">
        <v>287.007528399813</v>
      </c>
      <c r="AG29" s="92">
        <v>7368.05726908</v>
      </c>
      <c r="AH29" s="96">
        <v>248.92191928089542</v>
      </c>
      <c r="AI29" s="92">
        <v>6582.4912334639985</v>
      </c>
      <c r="AJ29" s="96">
        <v>304.06984594230846</v>
      </c>
      <c r="AK29" s="93">
        <v>7797.8711991905</v>
      </c>
      <c r="AL29" s="92">
        <v>181.22303061787497</v>
      </c>
      <c r="AM29" s="92">
        <v>4466.9664817</v>
      </c>
      <c r="AN29" s="96">
        <v>3936.467869597656</v>
      </c>
      <c r="AO29" s="97">
        <v>103990.03608371451</v>
      </c>
      <c r="AQ29" s="2"/>
    </row>
    <row r="30" spans="1:43" ht="14.25" customHeight="1">
      <c r="A30" s="91" t="s">
        <v>13</v>
      </c>
      <c r="B30" s="39">
        <v>78.64341252699785</v>
      </c>
      <c r="C30" s="36">
        <v>2548.833</v>
      </c>
      <c r="D30" s="39">
        <v>140.86780865625</v>
      </c>
      <c r="E30" s="36">
        <v>4507.769877</v>
      </c>
      <c r="F30" s="39">
        <v>173.7397329440141</v>
      </c>
      <c r="G30" s="36">
        <v>4934.20841561</v>
      </c>
      <c r="H30" s="41">
        <v>198.13414019162886</v>
      </c>
      <c r="I30" s="42">
        <v>5500.6</v>
      </c>
      <c r="J30" s="39">
        <v>224.653195413359</v>
      </c>
      <c r="K30" s="36">
        <v>5603.3</v>
      </c>
      <c r="L30" s="39">
        <v>174.1728114955568</v>
      </c>
      <c r="M30" s="36">
        <v>4606</v>
      </c>
      <c r="N30" s="41">
        <v>182.64</v>
      </c>
      <c r="O30" s="43">
        <v>4618.85</v>
      </c>
      <c r="P30" s="92">
        <v>207.38794435857807</v>
      </c>
      <c r="Q30" s="93">
        <v>5098.84</v>
      </c>
      <c r="R30" s="94">
        <v>198.3995253748558</v>
      </c>
      <c r="S30" s="93">
        <v>4988.3592665</v>
      </c>
      <c r="T30" s="94">
        <v>197.66042044968046</v>
      </c>
      <c r="U30" s="93">
        <v>5134.03176076</v>
      </c>
      <c r="V30" s="94">
        <v>198.24768929575416</v>
      </c>
      <c r="W30" s="93">
        <v>5458.35362938</v>
      </c>
      <c r="X30" s="92">
        <v>192.20768831946634</v>
      </c>
      <c r="Y30" s="95">
        <v>5244.0023604200005</v>
      </c>
      <c r="Z30" s="96">
        <v>202.81318303369954</v>
      </c>
      <c r="AA30" s="92">
        <v>5482.64877695</v>
      </c>
      <c r="AB30" s="96">
        <v>218.03145354348655</v>
      </c>
      <c r="AC30" s="92">
        <v>5740.7681718</v>
      </c>
      <c r="AD30" s="96">
        <v>245.23548224856685</v>
      </c>
      <c r="AE30" s="92">
        <v>6288.5734713</v>
      </c>
      <c r="AF30" s="96">
        <v>263.7867474057338</v>
      </c>
      <c r="AG30" s="92">
        <v>6771.9333793999995</v>
      </c>
      <c r="AH30" s="96">
        <v>266.18271704734536</v>
      </c>
      <c r="AI30" s="92">
        <v>7038.935769600001</v>
      </c>
      <c r="AJ30" s="96">
        <v>278.9749209822578</v>
      </c>
      <c r="AK30" s="93">
        <v>7154.311848590001</v>
      </c>
      <c r="AL30" s="92">
        <v>149.4090952249584</v>
      </c>
      <c r="AM30" s="92">
        <v>3682.7847881999996</v>
      </c>
      <c r="AN30" s="96">
        <v>3791.1879685121894</v>
      </c>
      <c r="AO30" s="97">
        <v>100403.10451551</v>
      </c>
      <c r="AQ30" s="2"/>
    </row>
    <row r="31" spans="1:43" ht="14.25" customHeight="1">
      <c r="A31" s="91" t="s">
        <v>25</v>
      </c>
      <c r="B31" s="39">
        <v>416.7</v>
      </c>
      <c r="C31" s="36">
        <v>13504.2</v>
      </c>
      <c r="D31" s="39">
        <v>681.9</v>
      </c>
      <c r="E31" s="36">
        <v>21822.4</v>
      </c>
      <c r="F31" s="39">
        <v>747.7</v>
      </c>
      <c r="G31" s="36">
        <v>21235.2</v>
      </c>
      <c r="H31" s="41">
        <v>780</v>
      </c>
      <c r="I31" s="42">
        <v>21653.9</v>
      </c>
      <c r="J31" s="39">
        <v>989</v>
      </c>
      <c r="K31" s="36">
        <v>24667.3</v>
      </c>
      <c r="L31" s="39">
        <v>1012.7018339950841</v>
      </c>
      <c r="M31" s="36">
        <v>26780.9</v>
      </c>
      <c r="N31" s="41">
        <v>1094.89</v>
      </c>
      <c r="O31" s="43">
        <v>27689.73</v>
      </c>
      <c r="P31" s="94">
        <v>1270.1594403318963</v>
      </c>
      <c r="Q31" s="93">
        <v>31228.14</v>
      </c>
      <c r="R31" s="94">
        <v>1187.4644110086306</v>
      </c>
      <c r="S31" s="93">
        <v>29856.41768599</v>
      </c>
      <c r="T31" s="94">
        <v>1235.6751465311465</v>
      </c>
      <c r="U31" s="93">
        <v>32095.426256</v>
      </c>
      <c r="V31" s="94">
        <v>1219.2441228311482</v>
      </c>
      <c r="W31" s="93">
        <v>33569.44843391</v>
      </c>
      <c r="X31" s="92">
        <v>1117.3857890532568</v>
      </c>
      <c r="Y31" s="95">
        <v>30485.636482740003</v>
      </c>
      <c r="Z31" s="96">
        <v>1154.320400574853</v>
      </c>
      <c r="AA31" s="92">
        <v>31204.74338874</v>
      </c>
      <c r="AB31" s="96">
        <v>1124.6513207717433</v>
      </c>
      <c r="AC31" s="92">
        <v>29612.06927592</v>
      </c>
      <c r="AD31" s="96">
        <v>1421.8314841087238</v>
      </c>
      <c r="AE31" s="92">
        <v>36460.024747</v>
      </c>
      <c r="AF31" s="96">
        <v>1452.0968923640544</v>
      </c>
      <c r="AG31" s="92">
        <v>37278.231420770004</v>
      </c>
      <c r="AH31" s="96">
        <v>1761.0105839769324</v>
      </c>
      <c r="AI31" s="92">
        <v>46568.163882686</v>
      </c>
      <c r="AJ31" s="96">
        <v>1943.6286489179179</v>
      </c>
      <c r="AK31" s="93">
        <v>49844.3567015</v>
      </c>
      <c r="AL31" s="92">
        <v>961.2076439776258</v>
      </c>
      <c r="AM31" s="92">
        <v>23692.8072164045</v>
      </c>
      <c r="AN31" s="96">
        <v>21571.56771844301</v>
      </c>
      <c r="AO31" s="97">
        <v>569249.0954916605</v>
      </c>
      <c r="AQ31" s="2"/>
    </row>
    <row r="32" spans="1:43" ht="14.25" customHeight="1" thickBot="1">
      <c r="A32" s="91" t="s">
        <v>27</v>
      </c>
      <c r="B32" s="39"/>
      <c r="C32" s="36"/>
      <c r="D32" s="39"/>
      <c r="E32" s="36"/>
      <c r="F32" s="39"/>
      <c r="G32" s="36"/>
      <c r="H32" s="41"/>
      <c r="I32" s="42"/>
      <c r="J32" s="39"/>
      <c r="K32" s="36"/>
      <c r="L32" s="39"/>
      <c r="M32" s="36"/>
      <c r="N32" s="41"/>
      <c r="O32" s="43"/>
      <c r="P32" s="98"/>
      <c r="Q32" s="99"/>
      <c r="R32" s="94"/>
      <c r="S32" s="93"/>
      <c r="T32" s="94"/>
      <c r="U32" s="93"/>
      <c r="V32" s="94"/>
      <c r="W32" s="93"/>
      <c r="X32" s="92"/>
      <c r="Y32" s="95"/>
      <c r="Z32" s="96"/>
      <c r="AA32" s="92"/>
      <c r="AB32" s="96"/>
      <c r="AC32" s="92"/>
      <c r="AD32" s="96"/>
      <c r="AE32" s="92"/>
      <c r="AF32" s="96"/>
      <c r="AG32" s="92"/>
      <c r="AH32" s="96"/>
      <c r="AI32" s="92"/>
      <c r="AJ32" s="96">
        <v>60.37880516279977</v>
      </c>
      <c r="AK32" s="93">
        <v>1548.4144584</v>
      </c>
      <c r="AL32" s="92">
        <v>27.95540220211774</v>
      </c>
      <c r="AM32" s="92">
        <v>689.0727088800002</v>
      </c>
      <c r="AN32" s="96">
        <v>88.33420736491752</v>
      </c>
      <c r="AO32" s="97">
        <v>2237.48716728</v>
      </c>
      <c r="AQ32" s="2"/>
    </row>
    <row r="33" spans="1:43" ht="15" customHeight="1" thickBot="1">
      <c r="A33" s="100" t="s">
        <v>14</v>
      </c>
      <c r="B33" s="101">
        <v>554.2481024375193</v>
      </c>
      <c r="C33" s="102">
        <v>17963.181</v>
      </c>
      <c r="D33" s="101">
        <v>959.496817706875</v>
      </c>
      <c r="E33" s="102">
        <v>30703.89816662</v>
      </c>
      <c r="F33" s="101">
        <v>1070.5033795524648</v>
      </c>
      <c r="G33" s="102">
        <v>30402.29597929</v>
      </c>
      <c r="H33" s="103">
        <v>1157.0528059938044</v>
      </c>
      <c r="I33" s="104">
        <v>32122.1</v>
      </c>
      <c r="J33" s="101">
        <v>1421.2412797690642</v>
      </c>
      <c r="K33" s="102">
        <v>35448.6</v>
      </c>
      <c r="L33" s="101">
        <v>1354.8156551332954</v>
      </c>
      <c r="M33" s="102">
        <v>35828.1</v>
      </c>
      <c r="N33" s="103">
        <v>1466.99</v>
      </c>
      <c r="O33" s="105">
        <v>37100.07</v>
      </c>
      <c r="P33" s="106">
        <v>1697.8430814284554</v>
      </c>
      <c r="Q33" s="107">
        <v>41743.17</v>
      </c>
      <c r="R33" s="103">
        <v>1584.7974281998966</v>
      </c>
      <c r="S33" s="105">
        <v>39846.561737230004</v>
      </c>
      <c r="T33" s="103">
        <v>1603.962945128205</v>
      </c>
      <c r="U33" s="105">
        <v>41661.333536759994</v>
      </c>
      <c r="V33" s="103">
        <v>1615.3712712076417</v>
      </c>
      <c r="W33" s="105">
        <v>44476.017210160004</v>
      </c>
      <c r="X33" s="103">
        <v>1535.7256130913024</v>
      </c>
      <c r="Y33" s="104">
        <v>41899.20190197</v>
      </c>
      <c r="Z33" s="101">
        <v>1634.6841795224354</v>
      </c>
      <c r="AA33" s="108">
        <v>44190.41742503</v>
      </c>
      <c r="AB33" s="101">
        <v>1610.6779073163693</v>
      </c>
      <c r="AC33" s="108">
        <v>42409.14929964</v>
      </c>
      <c r="AD33" s="101">
        <v>1934.2994070880943</v>
      </c>
      <c r="AE33" s="108">
        <v>49601.23969596</v>
      </c>
      <c r="AF33" s="101">
        <v>2002.8911681696013</v>
      </c>
      <c r="AG33" s="108">
        <v>51418.222069250005</v>
      </c>
      <c r="AH33" s="101">
        <v>2276.1152203051734</v>
      </c>
      <c r="AI33" s="108">
        <v>60189.59088575</v>
      </c>
      <c r="AJ33" s="101">
        <v>2587.052221005284</v>
      </c>
      <c r="AK33" s="105">
        <v>66344.95420768051</v>
      </c>
      <c r="AL33" s="108">
        <v>1319.795172022577</v>
      </c>
      <c r="AM33" s="108">
        <v>32531.631195184502</v>
      </c>
      <c r="AN33" s="101">
        <v>29387.527643067013</v>
      </c>
      <c r="AO33" s="109">
        <v>775879.723258165</v>
      </c>
      <c r="AQ33" s="2"/>
    </row>
    <row r="34" spans="1:43" ht="8.25" customHeight="1" thickBo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Q34" s="2"/>
    </row>
    <row r="35" spans="1:41" ht="13.5" thickBot="1">
      <c r="A35" s="112" t="s">
        <v>15</v>
      </c>
      <c r="B35" s="113">
        <v>246.18842608248076</v>
      </c>
      <c r="C35" s="114">
        <v>7327.862508969996</v>
      </c>
      <c r="D35" s="115">
        <v>71.5247209959374</v>
      </c>
      <c r="E35" s="116">
        <v>1977.9110718699994</v>
      </c>
      <c r="F35" s="113">
        <v>249.54261615753535</v>
      </c>
      <c r="G35" s="116">
        <v>6908.048532141998</v>
      </c>
      <c r="H35" s="115">
        <v>547.2503568680058</v>
      </c>
      <c r="I35" s="116">
        <v>15192.764407369574</v>
      </c>
      <c r="J35" s="113">
        <f>+J24-J33</f>
        <v>953.1459727209356</v>
      </c>
      <c r="K35" s="117">
        <f>+K24-K33</f>
        <v>23773.366851605584</v>
      </c>
      <c r="L35" s="113">
        <v>1596.272026720153</v>
      </c>
      <c r="M35" s="118">
        <v>42317.7150116736</v>
      </c>
      <c r="N35" s="113">
        <v>1894.74</v>
      </c>
      <c r="O35" s="118">
        <v>47917.40812923079</v>
      </c>
      <c r="P35" s="113">
        <v>1251.5353106415444</v>
      </c>
      <c r="Q35" s="117">
        <v>30770.247147433023</v>
      </c>
      <c r="R35" s="113">
        <f>+R24-R33</f>
        <v>2908.5828494780644</v>
      </c>
      <c r="S35" s="118">
        <f>+S24-S33</f>
        <v>73129.78722967075</v>
      </c>
      <c r="T35" s="119">
        <v>3263.0190393131334</v>
      </c>
      <c r="U35" s="114">
        <v>84753.65652711934</v>
      </c>
      <c r="V35" s="119">
        <v>2735.5382551884245</v>
      </c>
      <c r="W35" s="114">
        <v>75317.5747801029</v>
      </c>
      <c r="X35" s="119">
        <v>5498.957134758017</v>
      </c>
      <c r="Y35" s="114">
        <v>150028.047507603</v>
      </c>
      <c r="Z35" s="119">
        <v>2982.5433850705685</v>
      </c>
      <c r="AA35" s="119">
        <v>80627.09532861268</v>
      </c>
      <c r="AB35" s="119">
        <v>2125.022809113631</v>
      </c>
      <c r="AC35" s="114">
        <v>55951.881797605536</v>
      </c>
      <c r="AD35" s="119">
        <v>1744.4768053636546</v>
      </c>
      <c r="AE35" s="114">
        <v>44733.618719940205</v>
      </c>
      <c r="AF35" s="119">
        <v>2725.6957412203988</v>
      </c>
      <c r="AG35" s="114">
        <v>69974.06106861008</v>
      </c>
      <c r="AH35" s="119">
        <v>3231.100647326428</v>
      </c>
      <c r="AI35" s="114">
        <v>85443.22551790006</v>
      </c>
      <c r="AJ35" s="113">
        <v>2547.4699057563184</v>
      </c>
      <c r="AK35" s="114">
        <v>65329.865733120794</v>
      </c>
      <c r="AL35" s="118">
        <v>642.844517147423</v>
      </c>
      <c r="AM35" s="118">
        <v>15845.474503166824</v>
      </c>
      <c r="AN35" s="113">
        <v>37215.486531933704</v>
      </c>
      <c r="AO35" s="120">
        <v>977319.6234261069</v>
      </c>
    </row>
    <row r="36" ht="4.5" customHeight="1" thickBot="1"/>
    <row r="37" spans="1:41" ht="14.25" customHeight="1" thickBot="1">
      <c r="A37" s="112" t="s">
        <v>30</v>
      </c>
      <c r="B37" s="113">
        <v>246.18842608248076</v>
      </c>
      <c r="C37" s="114">
        <v>7327.862508969996</v>
      </c>
      <c r="D37" s="115">
        <v>71.5247209959374</v>
      </c>
      <c r="E37" s="116">
        <v>1977.9110718699994</v>
      </c>
      <c r="F37" s="113">
        <v>249.54261615753535</v>
      </c>
      <c r="G37" s="116">
        <v>6908.048532141998</v>
      </c>
      <c r="H37" s="115">
        <v>547.2503568680058</v>
      </c>
      <c r="I37" s="116">
        <v>15192.764407369574</v>
      </c>
      <c r="J37" s="113">
        <f>+J26-J35</f>
        <v>-953.1459727209356</v>
      </c>
      <c r="K37" s="117">
        <f>+K26-K35</f>
        <v>-23773.366851605584</v>
      </c>
      <c r="L37" s="113">
        <v>1596.272026720153</v>
      </c>
      <c r="M37" s="118">
        <v>42317.7150116736</v>
      </c>
      <c r="N37" s="113">
        <v>1894.74</v>
      </c>
      <c r="O37" s="118">
        <v>47917.40812923079</v>
      </c>
      <c r="P37" s="113">
        <v>1251.5353106415444</v>
      </c>
      <c r="Q37" s="117">
        <v>30770.247147433023</v>
      </c>
      <c r="R37" s="113">
        <f>+R26-R35</f>
        <v>-2908.5828494780644</v>
      </c>
      <c r="S37" s="118">
        <f>+S26-S35</f>
        <v>-73129.78722967075</v>
      </c>
      <c r="T37" s="119">
        <v>3263.0190393131334</v>
      </c>
      <c r="U37" s="114">
        <v>84753.65652711934</v>
      </c>
      <c r="V37" s="119"/>
      <c r="W37" s="114"/>
      <c r="X37" s="119"/>
      <c r="Y37" s="114"/>
      <c r="Z37" s="119"/>
      <c r="AA37" s="119"/>
      <c r="AB37" s="119"/>
      <c r="AC37" s="114"/>
      <c r="AD37" s="119"/>
      <c r="AE37" s="114"/>
      <c r="AF37" s="119"/>
      <c r="AG37" s="114"/>
      <c r="AH37" s="119"/>
      <c r="AI37" s="114"/>
      <c r="AJ37" s="113">
        <v>3462.1105867563183</v>
      </c>
      <c r="AK37" s="114">
        <v>88785.82599736578</v>
      </c>
      <c r="AL37" s="118">
        <v>953.339135737423</v>
      </c>
      <c r="AM37" s="118">
        <v>23498.856356791734</v>
      </c>
      <c r="AN37" s="113">
        <v>38440.6218315237</v>
      </c>
      <c r="AO37" s="120">
        <v>1008428.965543977</v>
      </c>
    </row>
    <row r="38" spans="1:41" s="3" customFormat="1" ht="12.75">
      <c r="A38" s="12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</row>
    <row r="39" spans="18:39" ht="12.75"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6:42" ht="12.75"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O40" s="2"/>
      <c r="AP40" s="2"/>
    </row>
    <row r="41" spans="18:42" ht="12.75"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O41" s="2"/>
      <c r="AP41" s="2"/>
    </row>
    <row r="42" spans="41:42" ht="12.75">
      <c r="AO42" s="2"/>
      <c r="AP42" s="2"/>
    </row>
    <row r="43" spans="18:39" ht="12.75"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5" ht="12.75">
      <c r="S45" s="2"/>
    </row>
    <row r="46" ht="12.75">
      <c r="S46" s="2"/>
    </row>
    <row r="47" spans="19:20" ht="12.75">
      <c r="S47" s="2"/>
      <c r="T47" s="2"/>
    </row>
    <row r="48" ht="12.75">
      <c r="S48" s="2"/>
    </row>
    <row r="49" ht="12.75">
      <c r="S49" s="2"/>
    </row>
    <row r="50" ht="12.75">
      <c r="S50" s="2"/>
    </row>
    <row r="51" ht="12.75">
      <c r="S51" s="2"/>
    </row>
    <row r="52" ht="12.75">
      <c r="S52" s="2"/>
    </row>
    <row r="53" spans="19:20" ht="12.75">
      <c r="S53" s="2"/>
      <c r="T53" s="2"/>
    </row>
    <row r="54" ht="12.75">
      <c r="S54" s="2"/>
    </row>
    <row r="55" spans="19:20" ht="12.75">
      <c r="S55" s="2"/>
      <c r="T55" s="2"/>
    </row>
    <row r="56" ht="12.75">
      <c r="S56" s="2"/>
    </row>
  </sheetData>
  <sheetProtection/>
  <mergeCells count="22">
    <mergeCell ref="A1:AO1"/>
    <mergeCell ref="H3:I3"/>
    <mergeCell ref="Z3:AA3"/>
    <mergeCell ref="A3:A4"/>
    <mergeCell ref="B3:C3"/>
    <mergeCell ref="L3:M3"/>
    <mergeCell ref="P3:Q3"/>
    <mergeCell ref="N3:O3"/>
    <mergeCell ref="X3:Y3"/>
    <mergeCell ref="D3:E3"/>
    <mergeCell ref="F3:G3"/>
    <mergeCell ref="J3:K3"/>
    <mergeCell ref="T3:U3"/>
    <mergeCell ref="R3:S3"/>
    <mergeCell ref="AN3:AO3"/>
    <mergeCell ref="AB3:AC3"/>
    <mergeCell ref="AJ3:AK3"/>
    <mergeCell ref="AD3:AE3"/>
    <mergeCell ref="V3:W3"/>
    <mergeCell ref="AF3:AG3"/>
    <mergeCell ref="AH3:AI3"/>
    <mergeCell ref="AL3:AM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2009-06-24T13:42:30Z</dcterms:created>
  <cp:category/>
  <cp:version/>
  <cp:contentType/>
  <cp:contentStatus/>
</cp:coreProperties>
</file>