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5870" windowHeight="10065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<sst xmlns="http://schemas.openxmlformats.org/spreadsheetml/2006/main" count="269" uniqueCount="109">
  <si>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</si>
  <si>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</si>
  <si>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</si>
  <si>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</si>
  <si>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</si>
  <si>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Neinvestiční transfery neziskovým a podobným osobám</t>
  </si>
  <si>
    <t>Neinvestiční transfery rozpočtům územní úrovně</t>
  </si>
  <si>
    <t>Ostatní neinvestiční transfery fyzickým osobám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</si>
  <si>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</si>
  <si>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</si>
  <si>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</si>
  <si>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</si>
  <si>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</si>
  <si>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</si>
  <si>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</si>
  <si>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</si>
  <si>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</si>
  <si>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</si>
  <si>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</si>
  <si>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</si>
  <si>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</si>
  <si>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</si>
  <si>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</si>
  <si>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</si>
  <si>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</si>
  <si>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</si>
  <si>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</si>
  <si>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</si>
  <si>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</si>
  <si>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</si>
  <si>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Rezerva na krizová opatření</t>
  </si>
  <si>
    <t>Název podseskupení</t>
  </si>
  <si>
    <t>Název položky</t>
  </si>
  <si>
    <t>Celkem</t>
  </si>
  <si>
    <t>Platy</t>
  </si>
  <si>
    <t>Výdaje na ostatní platby za provedenou práci</t>
  </si>
  <si>
    <t>Povinné a zákonné pojistné placené zaměstnavatelem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</si>
  <si>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</si>
  <si>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</si>
  <si>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</si>
  <si>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</si>
  <si>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Ostatní platy</t>
  </si>
  <si>
    <t>Ostatní osobní výdaje</t>
  </si>
  <si>
    <t>Povinné pojistné na veřejné zdravotní pojištění</t>
  </si>
  <si>
    <t>Ostatní povinné pojistné placené zaměstnavatelem</t>
  </si>
  <si>
    <t>Ochranné pomůcky</t>
  </si>
  <si>
    <t>Knihy a obdobné listinné informační prostředky</t>
  </si>
  <si>
    <t>Studená voda včetně stočného a úplaty za odvod dešťových vod</t>
  </si>
  <si>
    <t>Plyn</t>
  </si>
  <si>
    <t>Poštovní služby</t>
  </si>
  <si>
    <t>Služby elektronických komunikací</t>
  </si>
  <si>
    <t>Neinvestiční transfery obcím</t>
  </si>
  <si>
    <t>Neinvestiční transfery cizím příspěvkovým organizacím</t>
  </si>
  <si>
    <t>Platby daní státnímu rozpočtu</t>
  </si>
  <si>
    <t>Stavby</t>
  </si>
  <si>
    <t>Stroje, přístroje a zařízení</t>
  </si>
  <si>
    <t>Nákup ostatního dlouhodobého hmotného majetku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</si>
  <si>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</si>
  <si>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</si>
  <si>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</si>
  <si>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</si>
  <si>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</si>
  <si>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</si>
  <si>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</si>
  <si>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</si>
  <si>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</si>
  <si>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</si>
  <si>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</si>
  <si>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</si>
  <si>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</si>
  <si>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</si>
  <si>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</si>
  <si>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</si>
  <si>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</si>
  <si>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Ostatní platby za provedenou práci jinde nezařazené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</si>
  <si>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</si>
  <si>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</si>
  <si>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</si>
  <si>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Obce v kraji</t>
  </si>
  <si>
    <t>Celkem 2024</t>
  </si>
  <si>
    <t>září 2024</t>
  </si>
  <si>
    <t>Výdaje obcí a krajů v souvislosti s povodněmi 2024 (v Kč)</t>
  </si>
  <si>
    <t>Výdaje obcí a krajů v souvislosti s povodněmi 2024 dle podseskupení RS (v Kč)</t>
  </si>
  <si>
    <t>Výdaje obcí a krajů v souvislosti s povodněmi 2024 dle položek RS (v Kč)</t>
  </si>
  <si>
    <t>Výdaje obcí v souvislosti s povodněmi 2024 dle podseskupení RS (v Kč)</t>
  </si>
  <si>
    <t>Výdaje obcí v souvislosti s povodněmi 2024 dle položek RS (v Kč)</t>
  </si>
  <si>
    <t>Výdaje krajů v souvislosti s povodněmi 2024 dle podseskupení RS (v Kč)</t>
  </si>
  <si>
    <t>Výdaje krajů v souvislosti s povodněmi 2024 dle položek RS (v Kč)</t>
  </si>
  <si>
    <t>Výdaje související s neinvestičními nákupy, příspěvky, náhrady a výdaje na věcné dary</t>
  </si>
  <si>
    <t>Platy zaměstnanců v pracovním poměru vyjma zaměstnanců na služebních místech</t>
  </si>
  <si>
    <t>Povinné pojistné na sociální zabezpečení a příspěvek na státní politiku zaměstnanosti</t>
  </si>
  <si>
    <t>Neinvestiční transfery nefinančním podnikatelům - fyzickým osobám</t>
  </si>
  <si>
    <t>Neinvestiční transfery fundacím, ústavům a obecně prospěšným společnostem</t>
  </si>
  <si>
    <t>Platby daní krajům, obcím a státním fondům</t>
  </si>
  <si>
    <t>říjen 2024</t>
  </si>
  <si>
    <t>Neinvestiční příspěvky zřízeným příspěvkovým organizacím</t>
  </si>
  <si>
    <t>Investiční transfery spolkům</t>
  </si>
  <si>
    <t>Neinvestiční transfery nefinančním podnikatelům - právnickým osobám</t>
  </si>
  <si>
    <t>Investiční transfery neziskovým a podobným osobám</t>
  </si>
  <si>
    <t>Investiční transfery zřízeným příspěvkovým organizacím</t>
  </si>
  <si>
    <t>Vratky neoprávněně použitých nebo zadržených prostředků Evropské unie</t>
  </si>
  <si>
    <t>Neinvestiční transfery krajům</t>
  </si>
  <si>
    <t>Konzultační, poradenské a právní služby</t>
  </si>
  <si>
    <t>Zpracování dat a služby související s informačními a komunikačními technologiemi</t>
  </si>
  <si>
    <t>Elektrická energie</t>
  </si>
  <si>
    <t>Pevná paliva</t>
  </si>
  <si>
    <t>Pojistné na zákonné pojištění odpovědnosti zaměstnavatele za škodu při pracovním úrazu nebo nemoci z povolání</t>
  </si>
  <si>
    <t>Investiční transfery příspěvkovým a podobným organizacím</t>
  </si>
  <si>
    <t>Neinvestiční transfery mezinárodním vládním organizacím a nadnárodním orgánům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</si>
</sst>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/>
      <top/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9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  <xf numFmtId="0" fontId="4" fillId="0" borderId="0">
      <alignment/>
      <protection/>
    </xf>
  </cellStyleXfs>
  <cellXfs count="49">
    <xf numFmtId="0" fontId="0" fillId="0" borderId="0" xfId="0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44" borderId="11" xfId="0" applyFont="1" applyFill="1" applyBorder="1" applyAlignment="1">
      <alignment horizontal="center" vertical="center"/>
    </xf>
    <xf numFmtId="49" fontId="2" fillId="44" borderId="11" xfId="0" applyNumberFormat="1" applyFont="1" applyFill="1" applyBorder="1" applyAlignment="1">
      <alignment horizontal="center" vertical="center"/>
    </xf>
    <xf numFmtId="4" fontId="0" fillId="0" borderId="10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12" xfId="0" applyBorder="1"/>
    <xf numFmtId="4" fontId="0" fillId="0" borderId="12" xfId="0" applyNumberFormat="1" applyBorder="1"/>
    <xf numFmtId="4" fontId="2" fillId="44" borderId="11" xfId="0" applyNumberFormat="1" applyFont="1" applyFill="1" applyBorder="1"/>
    <xf numFmtId="0" fontId="2" fillId="44" borderId="11" xfId="0" applyFont="1" applyFill="1" applyBorder="1"/>
    <xf numFmtId="0" fontId="0" fillId="0" borderId="13" xfId="0" applyBorder="1"/>
    <xf numFmtId="4" fontId="0" fillId="0" borderId="14" xfId="0" applyNumberFormat="1" applyBorder="1"/>
    <xf numFmtId="0" fontId="0" fillId="0" borderId="7" xfId="0" applyNumberFormat="1" applyBorder="1"/>
    <xf numFmtId="1" fontId="0" fillId="0" borderId="7" xfId="0" applyNumberFormat="1" applyBorder="1"/>
    <xf numFmtId="1" fontId="0" fillId="0" borderId="9" xfId="0" applyNumberFormat="1" applyBorder="1"/>
    <xf numFmtId="0" fontId="0" fillId="0" borderId="7" xfId="0" applyBorder="1" applyAlignment="1">
      <alignment wrapText="1"/>
    </xf>
    <xf numFmtId="0" fontId="0" fillId="0" borderId="8" xfId="0" applyFont="1" applyBorder="1"/>
    <xf numFmtId="0" fontId="0" fillId="0" borderId="7" xfId="0" applyFont="1" applyBorder="1"/>
    <xf numFmtId="0" fontId="0" fillId="0" borderId="12" xfId="0" applyFont="1" applyBorder="1"/>
    <xf numFmtId="0" fontId="2" fillId="44" borderId="11" xfId="0" applyFont="1" applyFill="1" applyBorder="1" applyAlignment="1">
      <alignment horizontal="left" vertical="center"/>
    </xf>
    <xf numFmtId="164" fontId="2" fillId="44" borderId="11" xfId="0" applyNumberFormat="1" applyFont="1" applyFill="1" applyBorder="1"/>
    <xf numFmtId="0" fontId="2" fillId="44" borderId="15" xfId="0" applyFont="1" applyFill="1" applyBorder="1" applyAlignment="1">
      <alignment horizontal="center" vertical="center"/>
    </xf>
    <xf numFmtId="0" fontId="2" fillId="44" borderId="14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/>
    </xf>
    <xf numFmtId="0" fontId="16" fillId="0" borderId="16" xfId="0" applyFont="1" applyBorder="1" applyAlignment="1">
      <alignment wrapText="1"/>
    </xf>
    <xf numFmtId="0" fontId="0" fillId="0" borderId="0" xfId="0" applyBorder="1" applyAlignment="1">
      <alignment/>
    </xf>
    <xf numFmtId="0" fontId="0" fillId="0" borderId="8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2" xfId="0" applyNumberFormat="1" applyBorder="1"/>
    <xf numFmtId="0" fontId="0" fillId="0" borderId="17" xfId="0" applyNumberFormat="1" applyBorder="1" applyAlignment="1">
      <alignment vertical="center"/>
    </xf>
    <xf numFmtId="0" fontId="0" fillId="0" borderId="14" xfId="0" applyNumberFormat="1" applyBorder="1" applyAlignment="1">
      <alignment vertical="center"/>
    </xf>
    <xf numFmtId="0" fontId="0" fillId="0" borderId="14" xfId="0" applyBorder="1" applyAlignment="1">
      <alignment wrapText="1"/>
    </xf>
    <xf numFmtId="0" fontId="0" fillId="0" borderId="18" xfId="0" applyNumberFormat="1" applyBorder="1" applyAlignment="1">
      <alignment vertical="center"/>
    </xf>
    <xf numFmtId="0" fontId="0" fillId="0" borderId="19" xfId="0" applyNumberForma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44" borderId="20" xfId="0" applyFont="1" applyFill="1" applyBorder="1" applyAlignment="1">
      <alignment/>
    </xf>
    <xf numFmtId="0" fontId="0" fillId="0" borderId="21" xfId="0" applyBorder="1" applyAlignment="1">
      <alignment/>
    </xf>
    <xf numFmtId="0" fontId="0" fillId="0" borderId="13" xfId="0" applyBorder="1" applyAlignment="1">
      <alignment/>
    </xf>
    <xf numFmtId="0" fontId="2" fillId="44" borderId="21" xfId="0" applyFont="1" applyFill="1" applyBorder="1" applyAlignment="1">
      <alignment/>
    </xf>
    <xf numFmtId="0" fontId="2" fillId="44" borderId="11" xfId="0" applyFont="1" applyFill="1" applyBorder="1" applyAlignment="1">
      <alignment/>
    </xf>
    <xf numFmtId="0" fontId="0" fillId="0" borderId="12" xfId="0" applyBorder="1" applyAlignment="1">
      <alignment wrapText="1"/>
    </xf>
  </cellXfs>
  <cellStyles count="80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  <cellStyle name="Normální 3" xfId="9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3</xdr:col>
      <xdr:colOff>1092653</xdr:colOff>
      <xdr:row>12</xdr:row>
      <xdr:rowOff>180975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72175" cy="2124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3</xdr:col>
      <xdr:colOff>1311728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91250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18</xdr:row>
      <xdr:rowOff>130175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7</xdr:col>
      <xdr:colOff>493485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7742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4</xdr:col>
      <xdr:colOff>28121</xdr:colOff>
      <xdr:row>12</xdr:row>
      <xdr:rowOff>180975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24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3</xdr:col>
      <xdr:colOff>761547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96300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2</xdr:col>
      <xdr:colOff>5098143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72200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5</xdr:col>
      <xdr:colOff>954768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54"/>
  <sheetViews>
    <sheetView tabSelected="1" zoomScale="70" zoomScaleNormal="70" workbookViewId="0" topLeftCell="A1">
      <selection pane="topLeft" activeCell="H31" sqref="H31"/>
    </sheetView>
  </sheetViews>
  <sheetFormatPr defaultRowHeight="15"/>
  <cols>
    <col min="1" max="1" width="4.85714285714286" customWidth="1"/>
    <col min="2" max="2" width="19.8571428571429" bestFit="1" customWidth="1"/>
    <col min="3" max="5" width="20.5714285714286" customWidth="1"/>
    <col min="6" max="6" width="13.5714285714286" bestFit="1" customWidth="1"/>
    <col min="7" max="7" width="5.71428571428571" customWidth="1"/>
    <col min="8" max="8" width="13.5714285714286" bestFit="1" customWidth="1"/>
  </cols>
  <sheetData>
    <row r="1" ht="15.75" thickBot="1"/>
    <row r="2" spans="2:5" ht="16.5" thickBot="1">
      <c r="B2" s="41" t="s">
        <v>81</v>
      </c>
      <c r="C2" s="42"/>
      <c r="D2" s="42"/>
      <c r="E2" s="42"/>
    </row>
    <row r="3" spans="2:5" ht="15.75" thickBot="1">
      <c r="B3" s="6" t="s">
        <v>57</v>
      </c>
      <c r="C3" s="7" t="s">
        <v>80</v>
      </c>
      <c r="D3" s="7" t="s">
        <v>94</v>
      </c>
      <c r="E3" s="7" t="s">
        <v>79</v>
      </c>
    </row>
    <row r="4" spans="2:10" ht="15">
      <c r="B4" s="5" t="s">
        <v>58</v>
      </c>
      <c r="C4" s="8">
        <v>0</v>
      </c>
      <c r="D4" s="8">
        <v>55253.20</v>
      </c>
      <c r="E4" s="8">
        <f>C4+D4</f>
        <v>55253.20</v>
      </c>
      <c r="F4" s="1"/>
      <c r="G4" s="1"/>
      <c r="H4" s="1"/>
      <c r="I4" s="1"/>
      <c r="J4" s="1"/>
    </row>
    <row r="5" spans="2:10" ht="15">
      <c r="B5" s="2" t="s">
        <v>59</v>
      </c>
      <c r="C5" s="8">
        <v>0</v>
      </c>
      <c r="D5" s="8">
        <v>0</v>
      </c>
      <c r="E5" s="8">
        <f>C5+D5</f>
        <v>0</v>
      </c>
      <c r="F5" s="1"/>
      <c r="G5" s="1"/>
      <c r="H5" s="1"/>
      <c r="I5" s="1"/>
      <c r="J5" s="1"/>
    </row>
    <row r="6" spans="2:10" ht="15">
      <c r="B6" s="2" t="s">
        <v>60</v>
      </c>
      <c r="C6" s="8">
        <v>250000</v>
      </c>
      <c r="D6" s="8">
        <v>295763</v>
      </c>
      <c r="E6" s="8">
        <f t="shared" si="0" ref="E6:E15">C6+D6</f>
        <v>545763</v>
      </c>
      <c r="F6" s="1"/>
      <c r="G6" s="1"/>
      <c r="H6" s="1"/>
      <c r="I6" s="1"/>
      <c r="J6" s="1"/>
    </row>
    <row r="7" spans="2:10" ht="15">
      <c r="B7" s="2" t="s">
        <v>61</v>
      </c>
      <c r="C7" s="8">
        <v>0</v>
      </c>
      <c r="D7" s="8">
        <v>0</v>
      </c>
      <c r="E7" s="8">
        <f t="shared" si="0"/>
        <v>0</v>
      </c>
      <c r="F7" s="1"/>
      <c r="G7" s="1"/>
      <c r="H7" s="1"/>
      <c r="J7" s="1"/>
    </row>
    <row r="8" spans="2:10" ht="15">
      <c r="B8" s="2" t="s">
        <v>62</v>
      </c>
      <c r="C8" s="8">
        <v>0</v>
      </c>
      <c r="D8" s="8">
        <v>412181.55</v>
      </c>
      <c r="E8" s="8">
        <f t="shared" si="0"/>
        <v>412181.55</v>
      </c>
      <c r="F8" s="1"/>
      <c r="G8" s="1"/>
      <c r="H8" s="1"/>
      <c r="I8" s="1"/>
      <c r="J8" s="1"/>
    </row>
    <row r="9" spans="2:10" ht="15">
      <c r="B9" s="2" t="s">
        <v>63</v>
      </c>
      <c r="C9" s="8">
        <v>0</v>
      </c>
      <c r="D9" s="8">
        <v>0</v>
      </c>
      <c r="E9" s="8">
        <f t="shared" si="0"/>
        <v>0</v>
      </c>
      <c r="F9" s="1"/>
      <c r="G9" s="1"/>
      <c r="H9" s="1"/>
      <c r="I9" s="1"/>
      <c r="J9" s="1"/>
    </row>
    <row r="10" spans="2:10" ht="15">
      <c r="B10" s="2" t="s">
        <v>64</v>
      </c>
      <c r="C10" s="8">
        <v>85938</v>
      </c>
      <c r="D10" s="8">
        <v>0</v>
      </c>
      <c r="E10" s="8">
        <f t="shared" si="0"/>
        <v>85938</v>
      </c>
      <c r="F10" s="1"/>
      <c r="G10" s="1"/>
      <c r="H10" s="1"/>
      <c r="I10" s="1"/>
      <c r="J10" s="1"/>
    </row>
    <row r="11" spans="2:10" ht="15">
      <c r="B11" s="2" t="s">
        <v>65</v>
      </c>
      <c r="C11" s="8">
        <v>0</v>
      </c>
      <c r="D11" s="8">
        <v>2950000</v>
      </c>
      <c r="E11" s="8">
        <f t="shared" si="0"/>
        <v>2950000</v>
      </c>
      <c r="F11" s="1"/>
      <c r="G11" s="1"/>
      <c r="H11" s="1"/>
      <c r="I11" s="1"/>
      <c r="J11" s="1"/>
    </row>
    <row r="12" spans="2:10" ht="15">
      <c r="B12" s="2" t="s">
        <v>66</v>
      </c>
      <c r="C12" s="8">
        <v>0</v>
      </c>
      <c r="D12" s="8">
        <v>0</v>
      </c>
      <c r="E12" s="8">
        <f t="shared" si="0"/>
        <v>0</v>
      </c>
      <c r="F12" s="1"/>
      <c r="G12" s="1"/>
      <c r="H12" s="1"/>
      <c r="I12" s="1"/>
      <c r="J12" s="1"/>
    </row>
    <row r="13" spans="2:10" ht="15">
      <c r="B13" s="2" t="s">
        <v>67</v>
      </c>
      <c r="C13" s="8">
        <v>0</v>
      </c>
      <c r="D13" s="8">
        <v>1260513</v>
      </c>
      <c r="E13" s="8">
        <f t="shared" si="0"/>
        <v>1260513</v>
      </c>
      <c r="F13" s="1"/>
      <c r="G13" s="1"/>
      <c r="H13" s="1"/>
      <c r="J13" s="1"/>
    </row>
    <row r="14" spans="2:10" ht="15">
      <c r="B14" s="2" t="s">
        <v>68</v>
      </c>
      <c r="C14" s="8">
        <v>16932.939999999999</v>
      </c>
      <c r="D14" s="8">
        <v>222890246.46000001</v>
      </c>
      <c r="E14" s="8">
        <f t="shared" si="0"/>
        <v>222907179.40000001</v>
      </c>
      <c r="F14" s="1"/>
      <c r="G14" s="1"/>
      <c r="H14" s="1"/>
      <c r="J14" s="1"/>
    </row>
    <row r="15" spans="2:10" ht="15">
      <c r="B15" s="2" t="s">
        <v>69</v>
      </c>
      <c r="C15" s="8">
        <v>12068</v>
      </c>
      <c r="D15" s="8">
        <v>12275</v>
      </c>
      <c r="E15" s="8">
        <f t="shared" si="0"/>
        <v>24343</v>
      </c>
      <c r="F15" s="1"/>
      <c r="G15" s="1"/>
      <c r="H15" s="1"/>
      <c r="J15" s="1"/>
    </row>
    <row r="16" spans="2:10" ht="15.75" thickBot="1">
      <c r="B16" s="4" t="s">
        <v>70</v>
      </c>
      <c r="C16" s="8">
        <v>24100971.850000001</v>
      </c>
      <c r="D16" s="8">
        <v>26499968.219999999</v>
      </c>
      <c r="E16" s="8">
        <f>C16+D16</f>
        <v>50600940.07</v>
      </c>
      <c r="F16" s="1"/>
      <c r="G16" s="1"/>
      <c r="H16" s="1"/>
      <c r="J16" s="1"/>
    </row>
    <row r="17" spans="2:7" ht="15.75" thickBot="1">
      <c r="B17" s="14" t="s">
        <v>71</v>
      </c>
      <c r="C17" s="13">
        <f t="shared" si="1" ref="C17:E17">SUM(C4:C16)</f>
        <v>24465910.790000003</v>
      </c>
      <c r="D17" s="13">
        <f t="shared" si="1"/>
        <v>254376200.43000001</v>
      </c>
      <c r="E17" s="13">
        <f t="shared" si="1"/>
        <v>278842111.22000003</v>
      </c>
      <c r="G17" s="1"/>
    </row>
    <row r="18" spans="2:5" ht="6.75" customHeight="1" thickBot="1">
      <c r="B18" s="15"/>
      <c r="C18" s="28"/>
      <c r="D18" s="28"/>
      <c r="E18" s="28"/>
    </row>
    <row r="19" spans="2:5" ht="15.75" thickBot="1">
      <c r="B19" s="6" t="s">
        <v>78</v>
      </c>
      <c r="C19" s="7" t="s">
        <v>80</v>
      </c>
      <c r="D19" s="7" t="s">
        <v>94</v>
      </c>
      <c r="E19" s="7" t="s">
        <v>79</v>
      </c>
    </row>
    <row r="20" spans="2:8" ht="15">
      <c r="B20" s="5" t="s">
        <v>72</v>
      </c>
      <c r="C20" s="8">
        <v>1233106.83</v>
      </c>
      <c r="D20" s="8">
        <v>1268341.79</v>
      </c>
      <c r="E20" s="8">
        <f>C20+D20</f>
        <v>2501448.62</v>
      </c>
      <c r="F20" s="1"/>
      <c r="G20" s="1"/>
      <c r="H20" s="1"/>
    </row>
    <row r="21" spans="2:8" ht="15">
      <c r="B21" s="2" t="s">
        <v>58</v>
      </c>
      <c r="C21" s="8">
        <v>3606964.28</v>
      </c>
      <c r="D21" s="8">
        <v>3907426.64</v>
      </c>
      <c r="E21" s="8">
        <f>C21+D21</f>
        <v>7514390.9199999999</v>
      </c>
      <c r="F21" s="1"/>
      <c r="G21" s="1"/>
      <c r="H21" s="1"/>
    </row>
    <row r="22" spans="2:8" ht="15">
      <c r="B22" s="2" t="s">
        <v>59</v>
      </c>
      <c r="C22" s="8">
        <v>1186815.45</v>
      </c>
      <c r="D22" s="8">
        <v>4402475.4400000004</v>
      </c>
      <c r="E22" s="8">
        <f t="shared" si="2" ref="E22:E32">C22+D22</f>
        <v>5589290.8900000006</v>
      </c>
      <c r="F22" s="1"/>
      <c r="G22" s="1"/>
      <c r="H22" s="1"/>
    </row>
    <row r="23" spans="2:8" ht="15">
      <c r="B23" s="2" t="s">
        <v>60</v>
      </c>
      <c r="C23" s="8">
        <v>618324.50</v>
      </c>
      <c r="D23" s="8">
        <v>1631278.17</v>
      </c>
      <c r="E23" s="8">
        <f t="shared" si="2"/>
        <v>2249602.67</v>
      </c>
      <c r="F23" s="1"/>
      <c r="G23" s="1"/>
      <c r="H23" s="1"/>
    </row>
    <row r="24" spans="2:8" ht="15">
      <c r="B24" s="2" t="s">
        <v>61</v>
      </c>
      <c r="C24" s="8">
        <v>44461.92</v>
      </c>
      <c r="D24" s="8">
        <v>240735.37</v>
      </c>
      <c r="E24" s="8">
        <f t="shared" si="2"/>
        <v>285197.28999999998</v>
      </c>
      <c r="F24" s="1"/>
      <c r="G24" s="1"/>
      <c r="H24" s="1"/>
    </row>
    <row r="25" spans="2:8" ht="15">
      <c r="B25" s="2" t="s">
        <v>62</v>
      </c>
      <c r="C25" s="8">
        <v>1567106.97</v>
      </c>
      <c r="D25" s="8">
        <v>1651591.23</v>
      </c>
      <c r="E25" s="8">
        <f t="shared" si="2"/>
        <v>3218698.20</v>
      </c>
      <c r="F25" s="1"/>
      <c r="G25" s="1"/>
      <c r="H25" s="1"/>
    </row>
    <row r="26" spans="2:8" ht="15">
      <c r="B26" s="2" t="s">
        <v>63</v>
      </c>
      <c r="C26" s="8">
        <v>848432</v>
      </c>
      <c r="D26" s="8">
        <v>1681756.21</v>
      </c>
      <c r="E26" s="8">
        <f t="shared" si="2"/>
        <v>2530188.21</v>
      </c>
      <c r="F26" s="1"/>
      <c r="G26" s="1"/>
      <c r="H26" s="1"/>
    </row>
    <row r="27" spans="2:8" ht="15">
      <c r="B27" s="2" t="s">
        <v>64</v>
      </c>
      <c r="C27" s="8">
        <v>1305102.77</v>
      </c>
      <c r="D27" s="8">
        <v>2707028.44</v>
      </c>
      <c r="E27" s="8">
        <f t="shared" si="2"/>
        <v>4012131.21</v>
      </c>
      <c r="F27" s="1"/>
      <c r="G27" s="1"/>
      <c r="H27" s="1"/>
    </row>
    <row r="28" spans="2:8" ht="15">
      <c r="B28" s="2" t="s">
        <v>65</v>
      </c>
      <c r="C28" s="8">
        <v>2567820.44</v>
      </c>
      <c r="D28" s="8">
        <v>3528236.95</v>
      </c>
      <c r="E28" s="8">
        <f t="shared" si="2"/>
        <v>6096057.3900000006</v>
      </c>
      <c r="F28" s="1"/>
      <c r="G28" s="1"/>
      <c r="H28" s="1"/>
    </row>
    <row r="29" spans="2:8" ht="15">
      <c r="B29" s="2" t="s">
        <v>66</v>
      </c>
      <c r="C29" s="8">
        <v>1772990.83</v>
      </c>
      <c r="D29" s="8">
        <v>2219736.6800000002</v>
      </c>
      <c r="E29" s="8">
        <f t="shared" si="2"/>
        <v>3992727.5100000002</v>
      </c>
      <c r="F29" s="1"/>
      <c r="G29" s="1"/>
      <c r="H29" s="1"/>
    </row>
    <row r="30" spans="2:8" ht="15">
      <c r="B30" s="2" t="s">
        <v>67</v>
      </c>
      <c r="C30" s="8">
        <v>1763770.69</v>
      </c>
      <c r="D30" s="8">
        <v>8421763.1199999992</v>
      </c>
      <c r="E30" s="8">
        <f t="shared" si="2"/>
        <v>10185533.809999999</v>
      </c>
      <c r="F30" s="1"/>
      <c r="G30" s="1"/>
      <c r="H30" s="1"/>
    </row>
    <row r="31" spans="2:8" ht="15">
      <c r="B31" s="2" t="s">
        <v>68</v>
      </c>
      <c r="C31" s="8">
        <v>6292492.5499999998</v>
      </c>
      <c r="D31" s="8">
        <v>49445691.969999999</v>
      </c>
      <c r="E31" s="8">
        <f t="shared" si="2"/>
        <v>55738184.519999996</v>
      </c>
      <c r="F31" s="1"/>
      <c r="G31" s="1"/>
      <c r="H31" s="1"/>
    </row>
    <row r="32" spans="2:8" ht="15">
      <c r="B32" s="2" t="s">
        <v>69</v>
      </c>
      <c r="C32" s="8">
        <v>2651244.67</v>
      </c>
      <c r="D32" s="8">
        <v>9653283.6199999992</v>
      </c>
      <c r="E32" s="8">
        <f t="shared" si="2"/>
        <v>12304528.289999999</v>
      </c>
      <c r="F32" s="1"/>
      <c r="G32" s="1"/>
      <c r="H32" s="1"/>
    </row>
    <row r="33" spans="2:8" ht="15.75" thickBot="1">
      <c r="B33" s="11" t="s">
        <v>70</v>
      </c>
      <c r="C33" s="16">
        <v>20295126.960000001</v>
      </c>
      <c r="D33" s="16">
        <v>186899243.72</v>
      </c>
      <c r="E33" s="8">
        <f>C33+D33</f>
        <v>207194370.68000001</v>
      </c>
      <c r="F33" s="1"/>
      <c r="G33" s="1"/>
      <c r="H33" s="1"/>
    </row>
    <row r="34" spans="2:5" ht="15.75" thickBot="1">
      <c r="B34" s="14" t="s">
        <v>73</v>
      </c>
      <c r="C34" s="13">
        <f>SUM(C20:C33)</f>
        <v>45753760.859999999</v>
      </c>
      <c r="D34" s="13">
        <f>SUM(D20:D33)</f>
        <v>277658589.35000002</v>
      </c>
      <c r="E34" s="13">
        <f t="shared" si="3" ref="E34">SUM(E20:E33)</f>
        <v>323412350.21000004</v>
      </c>
    </row>
    <row r="35" ht="15.75" thickBot="1"/>
    <row r="36" spans="2:5" ht="15.75" thickBot="1">
      <c r="B36" s="6" t="s">
        <v>75</v>
      </c>
      <c r="C36" s="7" t="s">
        <v>80</v>
      </c>
      <c r="D36" s="7" t="s">
        <v>94</v>
      </c>
      <c r="E36" s="7" t="s">
        <v>79</v>
      </c>
    </row>
    <row r="37" spans="2:5" ht="15">
      <c r="B37" s="21" t="s">
        <v>72</v>
      </c>
      <c r="C37" s="8">
        <v>1233106.83</v>
      </c>
      <c r="D37" s="8">
        <v>1268341.79</v>
      </c>
      <c r="E37" s="8">
        <f>C37+D37</f>
        <v>2501448.62</v>
      </c>
    </row>
    <row r="38" spans="2:5" ht="15">
      <c r="B38" s="22" t="s">
        <v>58</v>
      </c>
      <c r="C38" s="8">
        <v>3606964.28</v>
      </c>
      <c r="D38" s="8">
        <v>3942679.84</v>
      </c>
      <c r="E38" s="8">
        <f>C38+D38</f>
        <v>7549644.1199999992</v>
      </c>
    </row>
    <row r="39" spans="2:5" ht="15">
      <c r="B39" s="22" t="s">
        <v>59</v>
      </c>
      <c r="C39" s="8">
        <v>1186815.45</v>
      </c>
      <c r="D39" s="8">
        <v>4202475.4400000004</v>
      </c>
      <c r="E39" s="8">
        <f t="shared" si="4" ref="E39:E51">C39+D39</f>
        <v>5389290.8900000006</v>
      </c>
    </row>
    <row r="40" spans="2:5" ht="15">
      <c r="B40" s="22" t="s">
        <v>60</v>
      </c>
      <c r="C40" s="8">
        <v>868324.50</v>
      </c>
      <c r="D40" s="8">
        <v>1827041.17</v>
      </c>
      <c r="E40" s="8">
        <f t="shared" si="4"/>
        <v>2695365.67</v>
      </c>
    </row>
    <row r="41" spans="2:5" ht="15">
      <c r="B41" s="22" t="s">
        <v>61</v>
      </c>
      <c r="C41" s="8">
        <v>44461.92</v>
      </c>
      <c r="D41" s="8">
        <v>240735.37</v>
      </c>
      <c r="E41" s="8">
        <f t="shared" si="4"/>
        <v>285197.28999999998</v>
      </c>
    </row>
    <row r="42" spans="2:5" ht="15">
      <c r="B42" s="22" t="s">
        <v>62</v>
      </c>
      <c r="C42" s="8">
        <v>1567106.97</v>
      </c>
      <c r="D42" s="8">
        <v>2063772.78</v>
      </c>
      <c r="E42" s="8">
        <f t="shared" si="4"/>
        <v>3630879.75</v>
      </c>
    </row>
    <row r="43" spans="2:5" ht="15">
      <c r="B43" s="22" t="s">
        <v>63</v>
      </c>
      <c r="C43" s="8">
        <v>848432</v>
      </c>
      <c r="D43" s="8">
        <v>1681756.21</v>
      </c>
      <c r="E43" s="8">
        <f t="shared" si="4"/>
        <v>2530188.21</v>
      </c>
    </row>
    <row r="44" spans="2:5" ht="15">
      <c r="B44" s="22" t="s">
        <v>64</v>
      </c>
      <c r="C44" s="8">
        <v>1391040.77</v>
      </c>
      <c r="D44" s="8">
        <v>2707028.44</v>
      </c>
      <c r="E44" s="8">
        <f t="shared" si="4"/>
        <v>4098069.21</v>
      </c>
    </row>
    <row r="45" spans="2:5" ht="15">
      <c r="B45" s="22" t="s">
        <v>65</v>
      </c>
      <c r="C45" s="8">
        <v>2567820.44</v>
      </c>
      <c r="D45" s="8">
        <v>5478236.9500000002</v>
      </c>
      <c r="E45" s="8">
        <f t="shared" si="4"/>
        <v>8046057.3900000006</v>
      </c>
    </row>
    <row r="46" spans="2:5" ht="15">
      <c r="B46" s="22" t="s">
        <v>66</v>
      </c>
      <c r="C46" s="8">
        <v>1772990.83</v>
      </c>
      <c r="D46" s="8">
        <v>2219736.6800000002</v>
      </c>
      <c r="E46" s="8">
        <f t="shared" si="4"/>
        <v>3992727.5100000002</v>
      </c>
    </row>
    <row r="47" spans="2:5" ht="15">
      <c r="B47" s="22" t="s">
        <v>67</v>
      </c>
      <c r="C47" s="8">
        <v>1763770.69</v>
      </c>
      <c r="D47" s="8">
        <v>9682276.1199999992</v>
      </c>
      <c r="E47" s="8">
        <f t="shared" si="4"/>
        <v>11446046.809999999</v>
      </c>
    </row>
    <row r="48" spans="2:5" ht="15">
      <c r="B48" s="22" t="s">
        <v>68</v>
      </c>
      <c r="C48" s="8">
        <v>6309425.4900000002</v>
      </c>
      <c r="D48" s="8">
        <v>272335938.43000001</v>
      </c>
      <c r="E48" s="8">
        <f t="shared" si="4"/>
        <v>278645363.92000002</v>
      </c>
    </row>
    <row r="49" spans="2:5" ht="15">
      <c r="B49" s="22" t="s">
        <v>69</v>
      </c>
      <c r="C49" s="8">
        <v>2663312.67</v>
      </c>
      <c r="D49" s="8">
        <v>9665558.6199999992</v>
      </c>
      <c r="E49" s="8">
        <f t="shared" si="4"/>
        <v>12328871.289999999</v>
      </c>
    </row>
    <row r="50" spans="2:5" ht="15.75" thickBot="1">
      <c r="B50" s="23" t="s">
        <v>70</v>
      </c>
      <c r="C50" s="16">
        <v>20396098.809999999</v>
      </c>
      <c r="D50" s="16">
        <v>212899211.94</v>
      </c>
      <c r="E50" s="16">
        <f>C50+D50</f>
        <v>233295310.75</v>
      </c>
    </row>
    <row r="51" spans="2:5" ht="18" thickBot="1">
      <c r="B51" s="24" t="s">
        <v>77</v>
      </c>
      <c r="C51" s="25">
        <f t="shared" si="5" ref="C51:D51">SUM(C37:C50)</f>
        <v>46219671.650000006</v>
      </c>
      <c r="D51" s="25">
        <f t="shared" si="5"/>
        <v>530214789.78000003</v>
      </c>
      <c r="E51" s="13">
        <f t="shared" si="4"/>
        <v>576434461.43000007</v>
      </c>
    </row>
    <row r="52" spans="2:5" ht="27" customHeight="1">
      <c r="B52" s="30" t="s">
        <v>76</v>
      </c>
      <c r="C52" s="31"/>
      <c r="D52" s="31"/>
      <c r="E52" s="29"/>
    </row>
    <row r="53" spans="3:5" ht="15">
      <c r="C53" s="1"/>
      <c r="D53" s="1"/>
      <c r="E53" s="1"/>
    </row>
    <row r="54" spans="3:5" ht="15">
      <c r="C54" s="1"/>
      <c r="D54" s="1"/>
      <c r="E54" s="1"/>
    </row>
  </sheetData>
  <mergeCells count="1">
    <mergeCell ref="B2:E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26"/>
  <sheetViews>
    <sheetView zoomScale="70" zoomScaleNormal="70" workbookViewId="0" topLeftCell="A1">
      <selection pane="topLeft" activeCell="D40" sqref="D40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6" width="20.5714285714286" customWidth="1"/>
    <col min="8" max="8" width="15.4285714285714" bestFit="1" customWidth="1"/>
    <col min="11" max="11" width="14.2857142857143" bestFit="1" customWidth="1"/>
  </cols>
  <sheetData>
    <row r="1" ht="12.75" customHeight="1" thickBot="1"/>
    <row r="2" spans="2:6" ht="16.5" thickBot="1">
      <c r="B2" s="41" t="s">
        <v>82</v>
      </c>
      <c r="C2" s="42"/>
      <c r="D2" s="45"/>
      <c r="E2" s="45"/>
      <c r="F2" s="44"/>
    </row>
    <row r="3" spans="2:6" ht="18" customHeight="1" thickBot="1">
      <c r="B3" s="26" t="s">
        <v>0</v>
      </c>
      <c r="C3" s="26" t="s">
        <v>31</v>
      </c>
      <c r="D3" s="7" t="s">
        <v>80</v>
      </c>
      <c r="E3" s="7" t="s">
        <v>94</v>
      </c>
      <c r="F3" s="7" t="s">
        <v>79</v>
      </c>
    </row>
    <row r="4" spans="2:12" ht="15">
      <c r="B4" s="32">
        <v>501</v>
      </c>
      <c r="C4" s="3" t="s">
        <v>34</v>
      </c>
      <c r="D4" s="10">
        <v>202381.14</v>
      </c>
      <c r="E4" s="10">
        <v>10961966.619999999</v>
      </c>
      <c r="F4" s="10">
        <f>D4+E4</f>
        <v>11164347.76</v>
      </c>
      <c r="K4" s="1"/>
      <c r="L4" s="1"/>
    </row>
    <row r="5" spans="2:12" ht="15">
      <c r="B5" s="33">
        <v>502</v>
      </c>
      <c r="C5" s="2" t="s">
        <v>35</v>
      </c>
      <c r="D5" s="9">
        <v>387663.66</v>
      </c>
      <c r="E5" s="9">
        <v>6588944.6799999997</v>
      </c>
      <c r="F5" s="9">
        <f>D5+E5</f>
        <v>6976608.3399999999</v>
      </c>
      <c r="K5" s="1"/>
      <c r="L5" s="1"/>
    </row>
    <row r="6" spans="2:12" ht="15">
      <c r="B6" s="33">
        <v>503</v>
      </c>
      <c r="C6" s="2" t="s">
        <v>36</v>
      </c>
      <c r="D6" s="9">
        <v>40314.76</v>
      </c>
      <c r="E6" s="9">
        <v>3864039.45</v>
      </c>
      <c r="F6" s="9">
        <f t="shared" si="0" ref="F6:F23">D6+E6</f>
        <v>3904354.21</v>
      </c>
      <c r="K6" s="1"/>
      <c r="L6" s="1"/>
    </row>
    <row r="7" spans="2:12" ht="15">
      <c r="B7" s="33">
        <v>513</v>
      </c>
      <c r="C7" s="2" t="s">
        <v>1</v>
      </c>
      <c r="D7" s="9">
        <v>16115908.199999999</v>
      </c>
      <c r="E7" s="9">
        <v>62720393.350000001</v>
      </c>
      <c r="F7" s="9">
        <f t="shared" si="0"/>
        <v>78836301.549999997</v>
      </c>
      <c r="L7" s="1"/>
    </row>
    <row r="8" spans="2:12" ht="15">
      <c r="B8" s="33">
        <v>515</v>
      </c>
      <c r="C8" s="2" t="s">
        <v>2</v>
      </c>
      <c r="D8" s="9">
        <v>2655929.48</v>
      </c>
      <c r="E8" s="9">
        <v>3269221.15</v>
      </c>
      <c r="F8" s="9">
        <f t="shared" si="0"/>
        <v>5925150.6299999999</v>
      </c>
      <c r="K8" s="1"/>
      <c r="L8" s="1"/>
    </row>
    <row r="9" spans="2:12" ht="15">
      <c r="B9" s="33">
        <v>516</v>
      </c>
      <c r="C9" s="2" t="s">
        <v>3</v>
      </c>
      <c r="D9" s="9">
        <v>2641713.4700000002</v>
      </c>
      <c r="E9" s="9">
        <v>181438521.62</v>
      </c>
      <c r="F9" s="9">
        <f t="shared" si="0"/>
        <v>184080235.09</v>
      </c>
      <c r="K9" s="1"/>
      <c r="L9" s="1"/>
    </row>
    <row r="10" spans="2:12" ht="15">
      <c r="B10" s="33">
        <v>517</v>
      </c>
      <c r="C10" s="2" t="s">
        <v>4</v>
      </c>
      <c r="D10" s="9">
        <v>3741136.66</v>
      </c>
      <c r="E10" s="9">
        <v>26420182.390000001</v>
      </c>
      <c r="F10" s="9">
        <f t="shared" si="0"/>
        <v>30161319.050000001</v>
      </c>
      <c r="K10" s="1"/>
      <c r="L10" s="1"/>
    </row>
    <row r="11" spans="2:12" ht="15">
      <c r="B11" s="33">
        <v>519</v>
      </c>
      <c r="C11" s="2" t="s">
        <v>88</v>
      </c>
      <c r="D11" s="9">
        <v>2655380.40</v>
      </c>
      <c r="E11" s="9">
        <v>3738117.18</v>
      </c>
      <c r="F11" s="9">
        <f t="shared" si="0"/>
        <v>6393497.5800000001</v>
      </c>
      <c r="K11" s="1"/>
      <c r="L11" s="1"/>
    </row>
    <row r="12" spans="2:12" ht="15">
      <c r="B12" s="33">
        <v>521</v>
      </c>
      <c r="C12" s="2" t="s">
        <v>37</v>
      </c>
      <c r="D12" s="9">
        <v>20000</v>
      </c>
      <c r="E12" s="9">
        <v>2403000</v>
      </c>
      <c r="F12" s="9">
        <f t="shared" si="0"/>
        <v>2423000</v>
      </c>
      <c r="K12" s="1"/>
      <c r="L12" s="1"/>
    </row>
    <row r="13" spans="2:12" ht="15">
      <c r="B13" s="33">
        <v>522</v>
      </c>
      <c r="C13" s="2" t="s">
        <v>5</v>
      </c>
      <c r="D13" s="9">
        <v>8530964.3800000008</v>
      </c>
      <c r="E13" s="9">
        <v>18762688.989999998</v>
      </c>
      <c r="F13" s="9">
        <f t="shared" si="0"/>
        <v>27293653.369999997</v>
      </c>
      <c r="K13" s="1"/>
      <c r="L13" s="1"/>
    </row>
    <row r="14" spans="2:12" ht="15">
      <c r="B14" s="33">
        <v>532</v>
      </c>
      <c r="C14" s="2" t="s">
        <v>6</v>
      </c>
      <c r="D14" s="9">
        <v>250000</v>
      </c>
      <c r="E14" s="9">
        <v>640000</v>
      </c>
      <c r="F14" s="9">
        <f t="shared" si="0"/>
        <v>890000</v>
      </c>
      <c r="K14" s="1"/>
      <c r="L14" s="1"/>
    </row>
    <row r="15" spans="2:12" ht="15">
      <c r="B15" s="33">
        <v>533</v>
      </c>
      <c r="C15" s="2" t="s">
        <v>38</v>
      </c>
      <c r="D15" s="9">
        <v>115000</v>
      </c>
      <c r="E15" s="9">
        <v>159390247.78</v>
      </c>
      <c r="F15" s="9">
        <f t="shared" si="0"/>
        <v>159505247.78</v>
      </c>
      <c r="K15" s="1"/>
      <c r="L15" s="1"/>
    </row>
    <row r="16" spans="2:12" ht="15">
      <c r="B16" s="33">
        <v>536</v>
      </c>
      <c r="C16" s="2" t="s">
        <v>39</v>
      </c>
      <c r="D16" s="9">
        <v>400</v>
      </c>
      <c r="E16" s="9">
        <v>-74263.16</v>
      </c>
      <c r="F16" s="9">
        <f t="shared" si="0"/>
        <v>-73863.16</v>
      </c>
      <c r="K16" s="1"/>
      <c r="L16" s="1"/>
    </row>
    <row r="17" spans="2:12" ht="15">
      <c r="B17" s="33">
        <v>549</v>
      </c>
      <c r="C17" s="2" t="s">
        <v>7</v>
      </c>
      <c r="D17" s="9">
        <v>7287672.4400000004</v>
      </c>
      <c r="E17" s="9">
        <v>41725169</v>
      </c>
      <c r="F17" s="9">
        <f t="shared" si="0"/>
        <v>49012841.439999998</v>
      </c>
      <c r="K17" s="1"/>
      <c r="L17" s="1"/>
    </row>
    <row r="18" spans="2:12" ht="15">
      <c r="B18" s="33">
        <v>551</v>
      </c>
      <c r="C18" s="2" t="s">
        <v>108</v>
      </c>
      <c r="D18" s="9"/>
      <c r="E18" s="9">
        <v>1961.44</v>
      </c>
      <c r="F18" s="9">
        <f t="shared" si="0"/>
        <v>1961.44</v>
      </c>
      <c r="K18" s="1"/>
      <c r="L18" s="1"/>
    </row>
    <row r="19" spans="2:12" ht="15">
      <c r="B19" s="33">
        <v>553</v>
      </c>
      <c r="C19" s="2" t="s">
        <v>8</v>
      </c>
      <c r="D19" s="9">
        <v>100000</v>
      </c>
      <c r="E19" s="9">
        <v>0</v>
      </c>
      <c r="F19" s="9">
        <f t="shared" si="0"/>
        <v>100000</v>
      </c>
      <c r="K19" s="1"/>
      <c r="L19" s="1"/>
    </row>
    <row r="20" spans="2:11" ht="15">
      <c r="B20" s="33">
        <v>590</v>
      </c>
      <c r="C20" s="2" t="s">
        <v>9</v>
      </c>
      <c r="D20" s="9">
        <v>17546</v>
      </c>
      <c r="E20" s="9">
        <v>-17546</v>
      </c>
      <c r="F20" s="9">
        <f t="shared" si="0"/>
        <v>0</v>
      </c>
      <c r="K20" s="1"/>
    </row>
    <row r="21" spans="2:12" ht="15">
      <c r="B21" s="33">
        <v>612</v>
      </c>
      <c r="C21" s="20" t="s">
        <v>40</v>
      </c>
      <c r="D21" s="9">
        <v>1457661.06</v>
      </c>
      <c r="E21" s="9">
        <v>1665039.32</v>
      </c>
      <c r="F21" s="9">
        <f t="shared" si="0"/>
        <v>3122700.38</v>
      </c>
      <c r="K21" s="1"/>
      <c r="L21" s="1"/>
    </row>
    <row r="22" spans="2:12" ht="15">
      <c r="B22" s="39">
        <v>632</v>
      </c>
      <c r="C22" s="20" t="s">
        <v>98</v>
      </c>
      <c r="D22" s="9"/>
      <c r="E22" s="9">
        <v>459800</v>
      </c>
      <c r="F22" s="9">
        <f t="shared" si="0"/>
        <v>459800</v>
      </c>
      <c r="K22" s="1"/>
      <c r="L22" s="1"/>
    </row>
    <row r="23" spans="2:12" ht="15.75" thickBot="1">
      <c r="B23" s="40">
        <v>635</v>
      </c>
      <c r="C23" s="48" t="s">
        <v>107</v>
      </c>
      <c r="D23" s="12"/>
      <c r="E23" s="12">
        <v>6257305.9699999997</v>
      </c>
      <c r="F23" s="9">
        <f t="shared" si="0"/>
        <v>6257305.9699999997</v>
      </c>
      <c r="K23" s="1"/>
      <c r="L23" s="1"/>
    </row>
    <row r="24" spans="2:12" ht="15.75" thickBot="1">
      <c r="B24" s="43" t="s">
        <v>33</v>
      </c>
      <c r="C24" s="44"/>
      <c r="D24" s="13">
        <f>SUM(D4:D23)</f>
        <v>46219671.649999999</v>
      </c>
      <c r="E24" s="13">
        <f>SUM(E4:E23)</f>
        <v>530214789.78000003</v>
      </c>
      <c r="F24" s="13">
        <f t="shared" si="1" ref="F24">SUM(F4:F23)</f>
        <v>576434461.43000007</v>
      </c>
      <c r="L24" s="1"/>
    </row>
    <row r="25" ht="15">
      <c r="L25" s="1"/>
    </row>
    <row r="26" ht="15">
      <c r="L26" s="1"/>
    </row>
  </sheetData>
  <mergeCells count="2">
    <mergeCell ref="B24:C24"/>
    <mergeCell ref="B2:F2"/>
  </mergeCell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56"/>
  <sheetViews>
    <sheetView zoomScale="70" zoomScaleNormal="70" workbookViewId="0" topLeftCell="A1">
      <selection pane="topLeft" activeCell="E45" sqref="E45"/>
    </sheetView>
  </sheetViews>
  <sheetFormatPr defaultRowHeight="15"/>
  <cols>
    <col min="1" max="1" width="2.57142857142857" customWidth="1"/>
    <col min="3" max="3" width="58.1428571428571" customWidth="1"/>
    <col min="4" max="6" width="20.5714285714286" customWidth="1"/>
    <col min="13" max="13" width="14.2857142857143" bestFit="1" customWidth="1"/>
  </cols>
  <sheetData>
    <row r="1" ht="12.75" customHeight="1" thickBot="1"/>
    <row r="2" spans="2:6" ht="16.5" thickBot="1">
      <c r="B2" s="41" t="s">
        <v>83</v>
      </c>
      <c r="C2" s="42"/>
      <c r="D2" s="42"/>
      <c r="E2" s="42"/>
      <c r="F2" s="42"/>
    </row>
    <row r="3" spans="2:6" ht="15" customHeight="1" thickBot="1">
      <c r="B3" s="6" t="s">
        <v>10</v>
      </c>
      <c r="C3" s="6" t="s">
        <v>32</v>
      </c>
      <c r="D3" s="7" t="s">
        <v>80</v>
      </c>
      <c r="E3" s="7" t="s">
        <v>94</v>
      </c>
      <c r="F3" s="7" t="s">
        <v>79</v>
      </c>
    </row>
    <row r="4" spans="2:13" ht="15">
      <c r="B4" s="32">
        <v>5011</v>
      </c>
      <c r="C4" s="3" t="s">
        <v>89</v>
      </c>
      <c r="D4" s="10">
        <v>0</v>
      </c>
      <c r="E4" s="10">
        <v>4921427.9400000004</v>
      </c>
      <c r="F4" s="10">
        <f>D4+E4</f>
        <v>4921427.9400000004</v>
      </c>
      <c r="M4" s="1"/>
    </row>
    <row r="5" spans="2:13" ht="15">
      <c r="B5" s="33">
        <v>5019</v>
      </c>
      <c r="C5" s="2" t="s">
        <v>41</v>
      </c>
      <c r="D5" s="9">
        <v>202381.14</v>
      </c>
      <c r="E5" s="9">
        <v>6040538.6799999997</v>
      </c>
      <c r="F5" s="9">
        <f>D5+E5</f>
        <v>6242919.8199999994</v>
      </c>
      <c r="M5" s="1"/>
    </row>
    <row r="6" spans="2:13" ht="15">
      <c r="B6" s="33">
        <v>5021</v>
      </c>
      <c r="C6" s="2" t="s">
        <v>42</v>
      </c>
      <c r="D6" s="9">
        <v>287714.94</v>
      </c>
      <c r="E6" s="9">
        <v>5684840.3300000001</v>
      </c>
      <c r="F6" s="9">
        <f t="shared" si="0" ref="F6:F55">D6+E6</f>
        <v>5972555.2700000005</v>
      </c>
      <c r="M6" s="1"/>
    </row>
    <row r="7" spans="2:13" ht="15">
      <c r="B7" s="33">
        <v>5029</v>
      </c>
      <c r="C7" s="2" t="s">
        <v>74</v>
      </c>
      <c r="D7" s="9">
        <v>99948.72</v>
      </c>
      <c r="E7" s="9">
        <v>904104.35</v>
      </c>
      <c r="F7" s="9">
        <f t="shared" si="0"/>
        <v>1004053.07</v>
      </c>
      <c r="M7" s="1"/>
    </row>
    <row r="8" spans="2:13" ht="15">
      <c r="B8" s="33">
        <v>5031</v>
      </c>
      <c r="C8" s="2" t="s">
        <v>90</v>
      </c>
      <c r="D8" s="9">
        <v>0</v>
      </c>
      <c r="E8" s="9">
        <v>1220143.72</v>
      </c>
      <c r="F8" s="9">
        <f t="shared" si="0"/>
        <v>1220143.72</v>
      </c>
      <c r="M8" s="1"/>
    </row>
    <row r="9" spans="2:13" ht="15">
      <c r="B9" s="33">
        <v>5032</v>
      </c>
      <c r="C9" s="2" t="s">
        <v>43</v>
      </c>
      <c r="D9" s="9">
        <v>0</v>
      </c>
      <c r="E9" s="9">
        <v>1114953.01</v>
      </c>
      <c r="F9" s="9">
        <f t="shared" si="0"/>
        <v>1114953.01</v>
      </c>
      <c r="M9" s="1"/>
    </row>
    <row r="10" spans="2:13" ht="15">
      <c r="B10" s="33">
        <v>5038</v>
      </c>
      <c r="C10" s="2" t="s">
        <v>106</v>
      </c>
      <c r="D10" s="9"/>
      <c r="E10" s="9">
        <v>1175</v>
      </c>
      <c r="F10" s="9">
        <f t="shared" si="0"/>
        <v>1175</v>
      </c>
      <c r="M10" s="1"/>
    </row>
    <row r="11" spans="2:13" ht="15">
      <c r="B11" s="33">
        <v>5039</v>
      </c>
      <c r="C11" s="2" t="s">
        <v>44</v>
      </c>
      <c r="D11" s="9">
        <v>40314.76</v>
      </c>
      <c r="E11" s="9">
        <v>1527767.72</v>
      </c>
      <c r="F11" s="9">
        <f t="shared" si="0"/>
        <v>1568082.48</v>
      </c>
      <c r="M11" s="1"/>
    </row>
    <row r="12" spans="2:13" ht="15">
      <c r="B12" s="33">
        <v>5131</v>
      </c>
      <c r="C12" s="2" t="s">
        <v>19</v>
      </c>
      <c r="D12" s="9">
        <v>632473.55000000005</v>
      </c>
      <c r="E12" s="9">
        <v>2035740.11</v>
      </c>
      <c r="F12" s="9">
        <f t="shared" si="0"/>
        <v>2668213.66</v>
      </c>
      <c r="M12" s="1"/>
    </row>
    <row r="13" spans="2:13" ht="15">
      <c r="B13" s="33">
        <v>5132</v>
      </c>
      <c r="C13" s="2" t="s">
        <v>45</v>
      </c>
      <c r="D13" s="9">
        <v>237407.69</v>
      </c>
      <c r="E13" s="9">
        <v>270592.84000000003</v>
      </c>
      <c r="F13" s="9">
        <f t="shared" si="0"/>
        <v>508000.53</v>
      </c>
      <c r="M13" s="1"/>
    </row>
    <row r="14" spans="2:13" ht="15">
      <c r="B14" s="33">
        <v>5133</v>
      </c>
      <c r="C14" s="2" t="s">
        <v>20</v>
      </c>
      <c r="D14" s="9">
        <v>15973.80</v>
      </c>
      <c r="E14" s="9">
        <v>6894.80</v>
      </c>
      <c r="F14" s="9">
        <f t="shared" si="0"/>
        <v>22868.60</v>
      </c>
      <c r="M14" s="1"/>
    </row>
    <row r="15" spans="2:13" ht="15">
      <c r="B15" s="33">
        <v>5134</v>
      </c>
      <c r="C15" s="2" t="s">
        <v>21</v>
      </c>
      <c r="D15" s="9">
        <v>58879.79</v>
      </c>
      <c r="E15" s="9">
        <v>28816.79</v>
      </c>
      <c r="F15" s="9">
        <f t="shared" si="0"/>
        <v>87696.58</v>
      </c>
      <c r="M15" s="1"/>
    </row>
    <row r="16" spans="2:6" ht="15">
      <c r="B16" s="33">
        <v>5136</v>
      </c>
      <c r="C16" s="2" t="s">
        <v>46</v>
      </c>
      <c r="D16" s="9">
        <v>0</v>
      </c>
      <c r="E16" s="9">
        <v>387.20</v>
      </c>
      <c r="F16" s="9">
        <f t="shared" si="0"/>
        <v>387.20</v>
      </c>
    </row>
    <row r="17" spans="2:13" ht="15">
      <c r="B17" s="33">
        <v>5137</v>
      </c>
      <c r="C17" s="2" t="s">
        <v>22</v>
      </c>
      <c r="D17" s="9">
        <v>7902117.6799999997</v>
      </c>
      <c r="E17" s="9">
        <v>12955594.83</v>
      </c>
      <c r="F17" s="9">
        <f t="shared" si="0"/>
        <v>20857712.509999998</v>
      </c>
      <c r="M17" s="1"/>
    </row>
    <row r="18" spans="2:13" ht="15">
      <c r="B18" s="33">
        <v>5139</v>
      </c>
      <c r="C18" s="2" t="s">
        <v>11</v>
      </c>
      <c r="D18" s="9">
        <v>7269055.6900000004</v>
      </c>
      <c r="E18" s="9">
        <v>47422366.780000001</v>
      </c>
      <c r="F18" s="9">
        <f t="shared" si="0"/>
        <v>54691422.469999999</v>
      </c>
      <c r="M18" s="1"/>
    </row>
    <row r="19" spans="2:13" ht="15">
      <c r="B19" s="33">
        <v>5151</v>
      </c>
      <c r="C19" s="2" t="s">
        <v>47</v>
      </c>
      <c r="D19" s="9">
        <v>0</v>
      </c>
      <c r="E19" s="9">
        <v>59205.07</v>
      </c>
      <c r="F19" s="9">
        <f t="shared" si="0"/>
        <v>59205.07</v>
      </c>
      <c r="M19" s="1"/>
    </row>
    <row r="20" spans="2:13" ht="15">
      <c r="B20" s="33">
        <v>5153</v>
      </c>
      <c r="C20" s="2" t="s">
        <v>48</v>
      </c>
      <c r="D20" s="9">
        <v>30106</v>
      </c>
      <c r="E20" s="9">
        <v>99240.99</v>
      </c>
      <c r="F20" s="9">
        <f t="shared" si="0"/>
        <v>129346.99</v>
      </c>
      <c r="M20" s="1"/>
    </row>
    <row r="21" spans="2:13" ht="15">
      <c r="B21" s="33">
        <v>5154</v>
      </c>
      <c r="C21" s="2" t="s">
        <v>104</v>
      </c>
      <c r="D21" s="9"/>
      <c r="E21" s="9">
        <v>8712</v>
      </c>
      <c r="F21" s="9">
        <f t="shared" si="0"/>
        <v>8712</v>
      </c>
      <c r="M21" s="1"/>
    </row>
    <row r="22" spans="2:13" ht="15">
      <c r="B22" s="33">
        <v>5155</v>
      </c>
      <c r="C22" s="2" t="s">
        <v>105</v>
      </c>
      <c r="D22" s="9"/>
      <c r="E22" s="9">
        <v>37500</v>
      </c>
      <c r="F22" s="9">
        <f t="shared" si="0"/>
        <v>37500</v>
      </c>
      <c r="M22" s="1"/>
    </row>
    <row r="23" spans="2:13" ht="15">
      <c r="B23" s="33">
        <v>5156</v>
      </c>
      <c r="C23" s="2" t="s">
        <v>23</v>
      </c>
      <c r="D23" s="9">
        <v>2625823.48</v>
      </c>
      <c r="E23" s="9">
        <v>3064563.09</v>
      </c>
      <c r="F23" s="9">
        <f t="shared" si="0"/>
        <v>5690386.5700000003</v>
      </c>
      <c r="M23" s="1"/>
    </row>
    <row r="24" spans="2:6" ht="15">
      <c r="B24" s="33">
        <v>5161</v>
      </c>
      <c r="C24" s="2" t="s">
        <v>49</v>
      </c>
      <c r="D24" s="9">
        <v>1915</v>
      </c>
      <c r="E24" s="9">
        <v>0</v>
      </c>
      <c r="F24" s="9">
        <f t="shared" si="0"/>
        <v>1915</v>
      </c>
    </row>
    <row r="25" spans="2:13" ht="15">
      <c r="B25" s="33">
        <v>5162</v>
      </c>
      <c r="C25" s="2" t="s">
        <v>50</v>
      </c>
      <c r="D25" s="9">
        <v>6805</v>
      </c>
      <c r="E25" s="9">
        <v>81799.289999999994</v>
      </c>
      <c r="F25" s="9">
        <f t="shared" si="0"/>
        <v>88604.29</v>
      </c>
      <c r="M25" s="1"/>
    </row>
    <row r="26" spans="2:13" ht="15">
      <c r="B26" s="33">
        <v>5164</v>
      </c>
      <c r="C26" s="2" t="s">
        <v>12</v>
      </c>
      <c r="D26" s="9">
        <v>6300</v>
      </c>
      <c r="E26" s="9">
        <v>322888.23</v>
      </c>
      <c r="F26" s="9">
        <f t="shared" si="0"/>
        <v>329188.23</v>
      </c>
      <c r="M26" s="1"/>
    </row>
    <row r="27" spans="2:13" ht="15">
      <c r="B27" s="33">
        <v>5166</v>
      </c>
      <c r="C27" s="2" t="s">
        <v>102</v>
      </c>
      <c r="D27" s="9"/>
      <c r="E27" s="9">
        <v>54050.70</v>
      </c>
      <c r="F27" s="9">
        <f t="shared" si="0"/>
        <v>54050.70</v>
      </c>
      <c r="M27" s="1"/>
    </row>
    <row r="28" spans="2:13" ht="15">
      <c r="B28" s="33">
        <v>5168</v>
      </c>
      <c r="C28" s="2" t="s">
        <v>103</v>
      </c>
      <c r="D28" s="9"/>
      <c r="E28" s="9">
        <v>4500.51</v>
      </c>
      <c r="F28" s="9">
        <f t="shared" si="0"/>
        <v>4500.51</v>
      </c>
      <c r="M28" s="1"/>
    </row>
    <row r="29" spans="2:13" ht="15">
      <c r="B29" s="33">
        <v>5169</v>
      </c>
      <c r="C29" s="2" t="s">
        <v>13</v>
      </c>
      <c r="D29" s="9">
        <v>2626693.4700000002</v>
      </c>
      <c r="E29" s="9">
        <v>180975282.88999999</v>
      </c>
      <c r="F29" s="9">
        <f t="shared" si="0"/>
        <v>183601976.35999998</v>
      </c>
      <c r="M29" s="1"/>
    </row>
    <row r="30" spans="2:13" ht="15">
      <c r="B30" s="33">
        <v>5171</v>
      </c>
      <c r="C30" s="2" t="s">
        <v>24</v>
      </c>
      <c r="D30" s="9">
        <v>2285347.1800000002</v>
      </c>
      <c r="E30" s="9">
        <v>24614322.530000001</v>
      </c>
      <c r="F30" s="9">
        <f t="shared" si="0"/>
        <v>26899669.710000001</v>
      </c>
      <c r="M30" s="1"/>
    </row>
    <row r="31" spans="2:13" ht="15">
      <c r="B31" s="33">
        <v>5173</v>
      </c>
      <c r="C31" s="2" t="s">
        <v>14</v>
      </c>
      <c r="D31" s="9">
        <v>28100</v>
      </c>
      <c r="E31" s="9">
        <v>20133.84</v>
      </c>
      <c r="F31" s="9">
        <f t="shared" si="0"/>
        <v>48233.84</v>
      </c>
      <c r="M31" s="1"/>
    </row>
    <row r="32" spans="2:13" ht="15">
      <c r="B32" s="33">
        <v>5175</v>
      </c>
      <c r="C32" s="2" t="s">
        <v>15</v>
      </c>
      <c r="D32" s="9">
        <v>1427689.48</v>
      </c>
      <c r="E32" s="9">
        <v>1785726.02</v>
      </c>
      <c r="F32" s="9">
        <f t="shared" si="0"/>
        <v>3213415.50</v>
      </c>
      <c r="M32" s="1"/>
    </row>
    <row r="33" spans="2:13" ht="15">
      <c r="B33" s="33">
        <v>5194</v>
      </c>
      <c r="C33" s="2" t="s">
        <v>16</v>
      </c>
      <c r="D33" s="9">
        <v>2655380.40</v>
      </c>
      <c r="E33" s="9">
        <v>3738117.18</v>
      </c>
      <c r="F33" s="9">
        <f t="shared" si="0"/>
        <v>6393497.5800000001</v>
      </c>
      <c r="M33" s="1"/>
    </row>
    <row r="34" spans="2:13" ht="15">
      <c r="B34" s="33">
        <v>5212</v>
      </c>
      <c r="C34" s="2" t="s">
        <v>91</v>
      </c>
      <c r="D34" s="9">
        <v>20000</v>
      </c>
      <c r="E34" s="9">
        <v>33000</v>
      </c>
      <c r="F34" s="9">
        <f t="shared" si="0"/>
        <v>53000</v>
      </c>
      <c r="M34" s="1"/>
    </row>
    <row r="35" spans="2:13" ht="15">
      <c r="B35" s="33">
        <v>5213</v>
      </c>
      <c r="C35" s="2" t="s">
        <v>97</v>
      </c>
      <c r="D35" s="9"/>
      <c r="E35" s="9">
        <v>2370000</v>
      </c>
      <c r="F35" s="9">
        <f t="shared" si="0"/>
        <v>2370000</v>
      </c>
      <c r="M35" s="1"/>
    </row>
    <row r="36" spans="2:13" ht="15">
      <c r="B36" s="33">
        <v>5221</v>
      </c>
      <c r="C36" s="2" t="s">
        <v>92</v>
      </c>
      <c r="D36" s="9">
        <v>1068666</v>
      </c>
      <c r="E36" s="9">
        <v>980000</v>
      </c>
      <c r="F36" s="9">
        <f t="shared" si="0"/>
        <v>2048666</v>
      </c>
      <c r="M36" s="1"/>
    </row>
    <row r="37" spans="2:13" ht="15">
      <c r="B37" s="33">
        <v>5222</v>
      </c>
      <c r="C37" s="2" t="s">
        <v>17</v>
      </c>
      <c r="D37" s="9">
        <v>2232301</v>
      </c>
      <c r="E37" s="9">
        <v>2147000</v>
      </c>
      <c r="F37" s="9">
        <f t="shared" si="0"/>
        <v>4379301</v>
      </c>
      <c r="M37" s="1"/>
    </row>
    <row r="38" spans="2:13" ht="15">
      <c r="B38" s="33">
        <v>5223</v>
      </c>
      <c r="C38" s="2" t="s">
        <v>25</v>
      </c>
      <c r="D38" s="9">
        <v>1638249</v>
      </c>
      <c r="E38" s="9">
        <v>930000</v>
      </c>
      <c r="F38" s="9">
        <f t="shared" si="0"/>
        <v>2568249</v>
      </c>
      <c r="M38" s="1"/>
    </row>
    <row r="39" spans="2:13" ht="15">
      <c r="B39" s="33">
        <v>5229</v>
      </c>
      <c r="C39" s="2" t="s">
        <v>26</v>
      </c>
      <c r="D39" s="9">
        <v>3591748.38</v>
      </c>
      <c r="E39" s="9">
        <v>14705688.99</v>
      </c>
      <c r="F39" s="9">
        <f t="shared" si="0"/>
        <v>18297437.370000001</v>
      </c>
      <c r="M39" s="1"/>
    </row>
    <row r="40" spans="2:13" ht="15">
      <c r="B40" s="33">
        <v>5329</v>
      </c>
      <c r="C40" s="2" t="s">
        <v>27</v>
      </c>
      <c r="D40" s="9">
        <v>250000</v>
      </c>
      <c r="E40" s="9">
        <v>640000</v>
      </c>
      <c r="F40" s="9">
        <f t="shared" si="0"/>
        <v>890000</v>
      </c>
      <c r="M40" s="1"/>
    </row>
    <row r="41" spans="2:13" ht="15">
      <c r="B41" s="33">
        <v>5331</v>
      </c>
      <c r="C41" s="2" t="s">
        <v>95</v>
      </c>
      <c r="D41" s="9"/>
      <c r="E41" s="9">
        <v>158833705.78</v>
      </c>
      <c r="F41" s="9">
        <f t="shared" si="0"/>
        <v>158833705.78</v>
      </c>
      <c r="M41" s="1"/>
    </row>
    <row r="42" spans="2:13" ht="15">
      <c r="B42" s="33">
        <v>5339</v>
      </c>
      <c r="C42" s="2" t="s">
        <v>52</v>
      </c>
      <c r="D42" s="9">
        <v>115000</v>
      </c>
      <c r="E42" s="9">
        <v>556542</v>
      </c>
      <c r="F42" s="9">
        <f t="shared" si="0"/>
        <v>671542</v>
      </c>
      <c r="M42" s="1"/>
    </row>
    <row r="43" spans="2:13" ht="15">
      <c r="B43" s="33">
        <v>5362</v>
      </c>
      <c r="C43" s="2" t="s">
        <v>53</v>
      </c>
      <c r="D43" s="9">
        <v>400</v>
      </c>
      <c r="E43" s="9">
        <v>-88913.16</v>
      </c>
      <c r="F43" s="9">
        <f t="shared" si="0"/>
        <v>-88513.16</v>
      </c>
      <c r="M43" s="1"/>
    </row>
    <row r="44" spans="2:13" ht="15">
      <c r="B44" s="33">
        <v>5365</v>
      </c>
      <c r="C44" s="2" t="s">
        <v>93</v>
      </c>
      <c r="D44" s="9">
        <v>0</v>
      </c>
      <c r="E44" s="9">
        <v>14650</v>
      </c>
      <c r="F44" s="9">
        <f t="shared" si="0"/>
        <v>14650</v>
      </c>
      <c r="M44" s="1"/>
    </row>
    <row r="45" spans="2:13" ht="15">
      <c r="B45" s="33">
        <v>5492</v>
      </c>
      <c r="C45" s="2" t="s">
        <v>28</v>
      </c>
      <c r="D45" s="9">
        <v>7213920.4400000004</v>
      </c>
      <c r="E45" s="9">
        <v>40901907</v>
      </c>
      <c r="F45" s="9">
        <f t="shared" si="0"/>
        <v>48115827.439999998</v>
      </c>
      <c r="M45" s="1"/>
    </row>
    <row r="46" spans="2:13" ht="15">
      <c r="B46" s="33">
        <v>5493</v>
      </c>
      <c r="C46" s="2" t="s">
        <v>29</v>
      </c>
      <c r="D46" s="9">
        <v>73752</v>
      </c>
      <c r="E46" s="9">
        <v>778262</v>
      </c>
      <c r="F46" s="9">
        <f t="shared" si="0"/>
        <v>852014</v>
      </c>
      <c r="M46" s="1"/>
    </row>
    <row r="47" spans="2:13" ht="15">
      <c r="B47" s="33">
        <v>5499</v>
      </c>
      <c r="C47" s="2" t="s">
        <v>7</v>
      </c>
      <c r="D47" s="9"/>
      <c r="E47" s="9">
        <v>45000</v>
      </c>
      <c r="F47" s="9">
        <f t="shared" si="0"/>
        <v>45000</v>
      </c>
      <c r="M47" s="1"/>
    </row>
    <row r="48" spans="2:13" ht="15">
      <c r="B48" s="33">
        <v>5513</v>
      </c>
      <c r="C48" s="2" t="s">
        <v>100</v>
      </c>
      <c r="D48" s="9"/>
      <c r="E48" s="9">
        <v>1961.44</v>
      </c>
      <c r="F48" s="9">
        <f t="shared" si="0"/>
        <v>1961.44</v>
      </c>
      <c r="M48" s="1"/>
    </row>
    <row r="49" spans="2:6" ht="15">
      <c r="B49" s="33">
        <v>5531</v>
      </c>
      <c r="C49" s="2" t="s">
        <v>18</v>
      </c>
      <c r="D49" s="9">
        <v>100000</v>
      </c>
      <c r="E49" s="9">
        <v>0</v>
      </c>
      <c r="F49" s="9">
        <f t="shared" si="0"/>
        <v>100000</v>
      </c>
    </row>
    <row r="50" spans="2:13" ht="15">
      <c r="B50" s="33">
        <v>5903</v>
      </c>
      <c r="C50" s="2" t="s">
        <v>30</v>
      </c>
      <c r="D50" s="9">
        <v>17546</v>
      </c>
      <c r="E50" s="9">
        <v>-17546</v>
      </c>
      <c r="F50" s="9">
        <f t="shared" si="0"/>
        <v>0</v>
      </c>
      <c r="M50" s="1"/>
    </row>
    <row r="51" spans="2:13" ht="15">
      <c r="B51" s="33">
        <v>6121</v>
      </c>
      <c r="C51" s="2" t="s">
        <v>54</v>
      </c>
      <c r="D51" s="9">
        <v>18885.68</v>
      </c>
      <c r="E51" s="9">
        <v>621184.92000000004</v>
      </c>
      <c r="F51" s="9">
        <f t="shared" si="0"/>
        <v>640070.60000000009</v>
      </c>
      <c r="M51" s="1"/>
    </row>
    <row r="52" spans="2:13" ht="15">
      <c r="B52" s="33">
        <v>6122</v>
      </c>
      <c r="C52" s="2" t="s">
        <v>55</v>
      </c>
      <c r="D52" s="9">
        <v>1391294.14</v>
      </c>
      <c r="E52" s="9">
        <v>1091335.6399999999</v>
      </c>
      <c r="F52" s="9">
        <f t="shared" si="0"/>
        <v>2482629.7799999998</v>
      </c>
      <c r="M52" s="1"/>
    </row>
    <row r="53" spans="2:13" ht="15">
      <c r="B53" s="33">
        <v>6129</v>
      </c>
      <c r="C53" s="2" t="s">
        <v>56</v>
      </c>
      <c r="D53" s="9">
        <v>47481.24</v>
      </c>
      <c r="E53" s="9">
        <v>-47481.24</v>
      </c>
      <c r="F53" s="9">
        <f t="shared" si="0"/>
        <v>0</v>
      </c>
      <c r="M53" s="1"/>
    </row>
    <row r="54" spans="2:13" ht="15">
      <c r="B54" s="39">
        <v>6322</v>
      </c>
      <c r="C54" s="2" t="s">
        <v>96</v>
      </c>
      <c r="D54" s="9"/>
      <c r="E54" s="9">
        <v>459800</v>
      </c>
      <c r="F54" s="9">
        <f t="shared" si="0"/>
        <v>459800</v>
      </c>
      <c r="M54" s="1"/>
    </row>
    <row r="55" spans="2:13" ht="15.75" thickBot="1">
      <c r="B55" s="40">
        <v>6351</v>
      </c>
      <c r="C55" s="11" t="s">
        <v>99</v>
      </c>
      <c r="D55" s="12"/>
      <c r="E55" s="12">
        <v>6257305.9699999997</v>
      </c>
      <c r="F55" s="9">
        <f t="shared" si="0"/>
        <v>6257305.9699999997</v>
      </c>
      <c r="M55" s="1"/>
    </row>
    <row r="56" spans="2:6" ht="15.75" thickBot="1">
      <c r="B56" s="43" t="s">
        <v>33</v>
      </c>
      <c r="C56" s="46"/>
      <c r="D56" s="13">
        <f>SUM(D4:D55)</f>
        <v>46219671.649999999</v>
      </c>
      <c r="E56" s="13">
        <f>SUM(E4:E55)</f>
        <v>530214789.77999991</v>
      </c>
      <c r="F56" s="13">
        <f>SUM(F4:F55)</f>
        <v>576434461.42999995</v>
      </c>
    </row>
  </sheetData>
  <mergeCells count="2">
    <mergeCell ref="B56:C56"/>
    <mergeCell ref="B2:F2"/>
  </mergeCells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23"/>
  <sheetViews>
    <sheetView zoomScale="70" zoomScaleNormal="70" workbookViewId="0" topLeftCell="A1">
      <selection pane="topLeft" activeCell="F27" sqref="F27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6" width="20.5714285714286" customWidth="1"/>
  </cols>
  <sheetData>
    <row r="1" ht="12.75" customHeight="1" thickBot="1"/>
    <row r="2" spans="2:6" ht="16.5" thickBot="1">
      <c r="B2" s="41" t="s">
        <v>84</v>
      </c>
      <c r="C2" s="42"/>
      <c r="D2" s="45"/>
      <c r="E2" s="45"/>
      <c r="F2" s="44"/>
    </row>
    <row r="3" spans="2:6" ht="18" customHeight="1" thickBot="1">
      <c r="B3" s="6" t="s">
        <v>0</v>
      </c>
      <c r="C3" s="6" t="s">
        <v>31</v>
      </c>
      <c r="D3" s="7" t="s">
        <v>80</v>
      </c>
      <c r="E3" s="7" t="s">
        <v>94</v>
      </c>
      <c r="F3" s="7" t="s">
        <v>79</v>
      </c>
    </row>
    <row r="4" spans="2:11" ht="15">
      <c r="B4" s="34">
        <v>501</v>
      </c>
      <c r="C4" s="5" t="s">
        <v>34</v>
      </c>
      <c r="D4" s="8">
        <v>202381.14</v>
      </c>
      <c r="E4" s="8">
        <v>10961966.619999999</v>
      </c>
      <c r="F4" s="8">
        <f>D4+E4</f>
        <v>11164347.76</v>
      </c>
      <c r="I4" s="1"/>
      <c r="K4" s="1"/>
    </row>
    <row r="5" spans="2:11" ht="15">
      <c r="B5" s="33">
        <v>502</v>
      </c>
      <c r="C5" s="2" t="s">
        <v>35</v>
      </c>
      <c r="D5" s="8">
        <v>387663.66</v>
      </c>
      <c r="E5" s="8">
        <v>6588944.6799999997</v>
      </c>
      <c r="F5" s="8">
        <f>D5+E5</f>
        <v>6976608.3399999999</v>
      </c>
      <c r="I5" s="1"/>
      <c r="K5" s="1"/>
    </row>
    <row r="6" spans="2:11" ht="15">
      <c r="B6" s="33">
        <v>503</v>
      </c>
      <c r="C6" s="2" t="s">
        <v>36</v>
      </c>
      <c r="D6" s="8">
        <v>40314.76</v>
      </c>
      <c r="E6" s="8">
        <v>3864039.45</v>
      </c>
      <c r="F6" s="8">
        <f t="shared" si="0" ref="F6:F22">D6+E6</f>
        <v>3904354.21</v>
      </c>
      <c r="I6" s="1"/>
      <c r="K6" s="1"/>
    </row>
    <row r="7" spans="2:9" ht="15">
      <c r="B7" s="33">
        <v>513</v>
      </c>
      <c r="C7" s="2" t="s">
        <v>1</v>
      </c>
      <c r="D7" s="8">
        <v>15996926.35</v>
      </c>
      <c r="E7" s="8">
        <v>25022131.579999998</v>
      </c>
      <c r="F7" s="8">
        <f t="shared" si="0"/>
        <v>41019057.93</v>
      </c>
      <c r="I7" s="1"/>
    </row>
    <row r="8" spans="2:11" ht="15">
      <c r="B8" s="33">
        <v>515</v>
      </c>
      <c r="C8" s="2" t="s">
        <v>2</v>
      </c>
      <c r="D8" s="8">
        <v>2655929.48</v>
      </c>
      <c r="E8" s="8">
        <v>3186842.14</v>
      </c>
      <c r="F8" s="8">
        <f t="shared" si="0"/>
        <v>5842771.6200000001</v>
      </c>
      <c r="I8" s="1"/>
      <c r="K8" s="1"/>
    </row>
    <row r="9" spans="2:11" ht="15">
      <c r="B9" s="33">
        <v>516</v>
      </c>
      <c r="C9" s="2" t="s">
        <v>3</v>
      </c>
      <c r="D9" s="8">
        <v>2641713.4700000002</v>
      </c>
      <c r="E9" s="8">
        <v>127754732.97</v>
      </c>
      <c r="F9" s="8">
        <f t="shared" si="0"/>
        <v>130396446.44</v>
      </c>
      <c r="I9" s="1"/>
      <c r="K9" s="1"/>
    </row>
    <row r="10" spans="2:11" ht="15">
      <c r="B10" s="33">
        <v>517</v>
      </c>
      <c r="C10" s="2" t="s">
        <v>4</v>
      </c>
      <c r="D10" s="8">
        <v>3730145.72</v>
      </c>
      <c r="E10" s="8">
        <v>26407907.390000001</v>
      </c>
      <c r="F10" s="8">
        <f t="shared" si="0"/>
        <v>30138053.109999999</v>
      </c>
      <c r="I10" s="1"/>
      <c r="K10" s="1"/>
    </row>
    <row r="11" spans="2:11" ht="15">
      <c r="B11" s="33">
        <v>519</v>
      </c>
      <c r="C11" s="2" t="s">
        <v>88</v>
      </c>
      <c r="D11" s="8">
        <v>2569442.40</v>
      </c>
      <c r="E11" s="8">
        <v>2581421.1800000002</v>
      </c>
      <c r="F11" s="8">
        <f t="shared" si="0"/>
        <v>5150863.58</v>
      </c>
      <c r="I11" s="1"/>
      <c r="K11" s="1"/>
    </row>
    <row r="12" spans="2:11" ht="15">
      <c r="B12" s="33">
        <v>521</v>
      </c>
      <c r="C12" s="2" t="s">
        <v>37</v>
      </c>
      <c r="D12" s="8">
        <v>20000</v>
      </c>
      <c r="E12" s="8">
        <v>203000</v>
      </c>
      <c r="F12" s="8">
        <f t="shared" si="0"/>
        <v>223000</v>
      </c>
      <c r="I12" s="1"/>
      <c r="K12" s="1"/>
    </row>
    <row r="13" spans="2:11" ht="15">
      <c r="B13" s="33">
        <v>522</v>
      </c>
      <c r="C13" s="2" t="s">
        <v>5</v>
      </c>
      <c r="D13" s="8">
        <v>8280964.3799999999</v>
      </c>
      <c r="E13" s="8">
        <v>18762688.989999998</v>
      </c>
      <c r="F13" s="8">
        <f t="shared" si="0"/>
        <v>27043653.369999997</v>
      </c>
      <c r="I13" s="1"/>
      <c r="K13" s="1"/>
    </row>
    <row r="14" spans="2:11" ht="15">
      <c r="B14" s="33">
        <v>532</v>
      </c>
      <c r="C14" s="2" t="s">
        <v>6</v>
      </c>
      <c r="D14" s="8">
        <v>250000</v>
      </c>
      <c r="E14" s="8">
        <v>860000</v>
      </c>
      <c r="F14" s="8">
        <f t="shared" si="0"/>
        <v>1110000</v>
      </c>
      <c r="I14" s="1"/>
      <c r="K14" s="1"/>
    </row>
    <row r="15" spans="2:11" ht="15">
      <c r="B15" s="33">
        <v>533</v>
      </c>
      <c r="C15" s="2" t="s">
        <v>38</v>
      </c>
      <c r="D15" s="8">
        <v>115000</v>
      </c>
      <c r="E15" s="8">
        <v>4357247.78</v>
      </c>
      <c r="F15" s="8">
        <f t="shared" si="0"/>
        <v>4472247.78</v>
      </c>
      <c r="I15" s="1"/>
      <c r="K15" s="1"/>
    </row>
    <row r="16" spans="2:11" ht="15">
      <c r="B16" s="33">
        <v>536</v>
      </c>
      <c r="C16" s="2" t="s">
        <v>39</v>
      </c>
      <c r="D16" s="8">
        <v>400</v>
      </c>
      <c r="E16" s="8">
        <v>-74263.16</v>
      </c>
      <c r="F16" s="8">
        <f t="shared" si="0"/>
        <v>-73863.16</v>
      </c>
      <c r="I16" s="1"/>
      <c r="K16" s="1"/>
    </row>
    <row r="17" spans="2:11" ht="15">
      <c r="B17" s="33">
        <v>549</v>
      </c>
      <c r="C17" s="2" t="s">
        <v>7</v>
      </c>
      <c r="D17" s="8">
        <v>7287672.4400000004</v>
      </c>
      <c r="E17" s="8">
        <v>39275169</v>
      </c>
      <c r="F17" s="8">
        <f t="shared" si="0"/>
        <v>46562841.439999998</v>
      </c>
      <c r="I17" s="1"/>
      <c r="K17" s="1"/>
    </row>
    <row r="18" spans="2:11" ht="15">
      <c r="B18" s="33">
        <v>551</v>
      </c>
      <c r="C18" s="2" t="s">
        <v>108</v>
      </c>
      <c r="D18" s="8"/>
      <c r="E18" s="8">
        <v>1961.44</v>
      </c>
      <c r="F18" s="8">
        <f t="shared" si="0"/>
        <v>1961.44</v>
      </c>
      <c r="I18" s="1"/>
      <c r="K18" s="1"/>
    </row>
    <row r="19" spans="2:11" ht="15">
      <c r="B19" s="33">
        <v>553</v>
      </c>
      <c r="C19" s="2" t="s">
        <v>8</v>
      </c>
      <c r="D19" s="8">
        <v>100000</v>
      </c>
      <c r="E19" s="8">
        <v>0</v>
      </c>
      <c r="F19" s="8">
        <f t="shared" si="0"/>
        <v>100000</v>
      </c>
      <c r="K19" s="1"/>
    </row>
    <row r="20" spans="2:11" ht="15">
      <c r="B20" s="33">
        <v>590</v>
      </c>
      <c r="C20" s="2" t="s">
        <v>9</v>
      </c>
      <c r="D20" s="8">
        <v>17546</v>
      </c>
      <c r="E20" s="8">
        <v>-17546</v>
      </c>
      <c r="F20" s="8">
        <f t="shared" si="0"/>
        <v>0</v>
      </c>
      <c r="I20" s="1"/>
      <c r="K20" s="1"/>
    </row>
    <row r="21" spans="2:11" ht="15">
      <c r="B21" s="33">
        <v>612</v>
      </c>
      <c r="C21" s="20" t="s">
        <v>40</v>
      </c>
      <c r="D21" s="8">
        <v>1457661.06</v>
      </c>
      <c r="E21" s="8">
        <v>1665039.32</v>
      </c>
      <c r="F21" s="8">
        <f t="shared" si="0"/>
        <v>3122700.38</v>
      </c>
      <c r="I21" s="1"/>
      <c r="K21" s="1"/>
    </row>
    <row r="22" spans="2:11" ht="15.75" thickBot="1">
      <c r="B22" s="37">
        <v>635</v>
      </c>
      <c r="C22" s="38" t="s">
        <v>107</v>
      </c>
      <c r="D22" s="16"/>
      <c r="E22" s="8">
        <v>6257305.9699999997</v>
      </c>
      <c r="F22" s="8">
        <f t="shared" si="0"/>
        <v>6257305.9699999997</v>
      </c>
      <c r="I22" s="1"/>
      <c r="K22" s="1"/>
    </row>
    <row r="23" spans="2:6" ht="15.75" thickBot="1">
      <c r="B23" s="47" t="s">
        <v>33</v>
      </c>
      <c r="C23" s="47"/>
      <c r="D23" s="13">
        <f>SUM(D4:D22)</f>
        <v>45753760.859999999</v>
      </c>
      <c r="E23" s="13">
        <f t="shared" si="1" ref="E23:F23">SUM(E4:E22)</f>
        <v>277658589.35000002</v>
      </c>
      <c r="F23" s="13">
        <f t="shared" si="1"/>
        <v>323412350.2100001</v>
      </c>
    </row>
  </sheetData>
  <mergeCells count="2">
    <mergeCell ref="B23:C23"/>
    <mergeCell ref="B2:F2"/>
  </mergeCell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109"/>
  <sheetViews>
    <sheetView zoomScale="70" zoomScaleNormal="70" workbookViewId="0" topLeftCell="A1">
      <selection pane="topLeft" activeCell="C14" sqref="C14"/>
    </sheetView>
  </sheetViews>
  <sheetFormatPr defaultRowHeight="15"/>
  <cols>
    <col min="1" max="1" width="2.57142857142857" customWidth="1"/>
    <col min="3" max="3" width="104.285714285714" bestFit="1" customWidth="1"/>
    <col min="4" max="6" width="20.5714285714286" customWidth="1"/>
    <col min="12" max="12" width="13" bestFit="1" customWidth="1"/>
  </cols>
  <sheetData>
    <row r="1" ht="12.75" customHeight="1" thickBot="1"/>
    <row r="2" spans="2:6" ht="16.5" thickBot="1">
      <c r="B2" s="41" t="s">
        <v>85</v>
      </c>
      <c r="C2" s="42"/>
      <c r="D2" s="45"/>
      <c r="E2" s="45"/>
      <c r="F2" s="45"/>
    </row>
    <row r="3" spans="2:6" ht="18" customHeight="1" thickBot="1">
      <c r="B3" s="27" t="s">
        <v>10</v>
      </c>
      <c r="C3" s="27" t="s">
        <v>32</v>
      </c>
      <c r="D3" s="7" t="s">
        <v>80</v>
      </c>
      <c r="E3" s="7" t="s">
        <v>94</v>
      </c>
      <c r="F3" s="7" t="s">
        <v>79</v>
      </c>
    </row>
    <row r="4" spans="2:12" ht="15">
      <c r="B4" s="32">
        <v>5011</v>
      </c>
      <c r="C4" s="3" t="s">
        <v>89</v>
      </c>
      <c r="D4" s="10">
        <v>0</v>
      </c>
      <c r="E4" s="10">
        <v>4921427.9400000004</v>
      </c>
      <c r="F4" s="10">
        <f>D4+E4</f>
        <v>4921427.9400000004</v>
      </c>
      <c r="L4" s="1"/>
    </row>
    <row r="5" spans="2:12" ht="15">
      <c r="B5" s="33">
        <v>5019</v>
      </c>
      <c r="C5" s="2" t="s">
        <v>41</v>
      </c>
      <c r="D5" s="9">
        <v>202381.14</v>
      </c>
      <c r="E5" s="9">
        <v>6040538.6799999997</v>
      </c>
      <c r="F5" s="9">
        <f>D5+E5</f>
        <v>6242919.8199999994</v>
      </c>
      <c r="L5" s="1"/>
    </row>
    <row r="6" spans="2:12" ht="15">
      <c r="B6" s="33">
        <v>5021</v>
      </c>
      <c r="C6" s="2" t="s">
        <v>42</v>
      </c>
      <c r="D6" s="9">
        <v>287714.94</v>
      </c>
      <c r="E6" s="9">
        <v>5684840.3300000001</v>
      </c>
      <c r="F6" s="9">
        <f t="shared" si="0" ref="F6:F9">D6+E6</f>
        <v>5972555.2700000005</v>
      </c>
      <c r="L6" s="1"/>
    </row>
    <row r="7" spans="2:12" ht="15">
      <c r="B7" s="33">
        <v>5029</v>
      </c>
      <c r="C7" s="2" t="s">
        <v>74</v>
      </c>
      <c r="D7" s="9">
        <v>99948.72</v>
      </c>
      <c r="E7" s="9">
        <v>904104.35</v>
      </c>
      <c r="F7" s="9">
        <f t="shared" si="0"/>
        <v>1004053.07</v>
      </c>
      <c r="L7" s="1"/>
    </row>
    <row r="8" spans="2:12" ht="15">
      <c r="B8" s="33">
        <v>5031</v>
      </c>
      <c r="C8" s="2" t="s">
        <v>90</v>
      </c>
      <c r="D8" s="9">
        <v>0</v>
      </c>
      <c r="E8" s="9">
        <v>1220143.72</v>
      </c>
      <c r="F8" s="9">
        <f t="shared" si="0"/>
        <v>1220143.72</v>
      </c>
      <c r="L8" s="1"/>
    </row>
    <row r="9" spans="2:12" ht="15">
      <c r="B9" s="33">
        <v>5032</v>
      </c>
      <c r="C9" s="2" t="s">
        <v>43</v>
      </c>
      <c r="D9" s="9">
        <v>0</v>
      </c>
      <c r="E9" s="9">
        <v>1114953.01</v>
      </c>
      <c r="F9" s="9">
        <f t="shared" si="0"/>
        <v>1114953.01</v>
      </c>
      <c r="L9" s="1"/>
    </row>
    <row r="10" spans="2:12" ht="15">
      <c r="B10" s="33">
        <v>5038</v>
      </c>
      <c r="C10" s="2" t="s">
        <v>106</v>
      </c>
      <c r="D10" s="9"/>
      <c r="E10" s="9">
        <v>1175</v>
      </c>
      <c r="F10" s="9">
        <f>D10+E10</f>
        <v>1175</v>
      </c>
      <c r="L10" s="1"/>
    </row>
    <row r="11" spans="2:12" ht="15">
      <c r="B11" s="33">
        <v>5039</v>
      </c>
      <c r="C11" s="2" t="s">
        <v>44</v>
      </c>
      <c r="D11" s="9">
        <v>40314.76</v>
      </c>
      <c r="E11" s="9">
        <v>1527767.72</v>
      </c>
      <c r="F11" s="9">
        <f t="shared" si="1" ref="F11:F55">D11+E11</f>
        <v>1568082.48</v>
      </c>
      <c r="L11" s="1"/>
    </row>
    <row r="12" spans="2:6" ht="15">
      <c r="B12" s="33">
        <v>5131</v>
      </c>
      <c r="C12" s="2" t="s">
        <v>19</v>
      </c>
      <c r="D12" s="9">
        <v>615540.61</v>
      </c>
      <c r="E12" s="9">
        <v>1517736.32</v>
      </c>
      <c r="F12" s="9">
        <f t="shared" si="1"/>
        <v>2133276.9300000002</v>
      </c>
    </row>
    <row r="13" spans="2:12" ht="15">
      <c r="B13" s="33">
        <v>5132</v>
      </c>
      <c r="C13" s="2" t="s">
        <v>45</v>
      </c>
      <c r="D13" s="9">
        <v>232216.69</v>
      </c>
      <c r="E13" s="9">
        <v>266792.84000000003</v>
      </c>
      <c r="F13" s="9">
        <f t="shared" si="1"/>
        <v>499009.53</v>
      </c>
      <c r="L13" s="1"/>
    </row>
    <row r="14" spans="2:6" ht="15">
      <c r="B14" s="33">
        <v>5133</v>
      </c>
      <c r="C14" s="2" t="s">
        <v>20</v>
      </c>
      <c r="D14" s="9">
        <v>15973.80</v>
      </c>
      <c r="E14" s="9">
        <v>6894.80</v>
      </c>
      <c r="F14" s="9">
        <f>D14+E14</f>
        <v>22868.60</v>
      </c>
    </row>
    <row r="15" spans="2:12" ht="15">
      <c r="B15" s="33">
        <v>5134</v>
      </c>
      <c r="C15" s="2" t="s">
        <v>21</v>
      </c>
      <c r="D15" s="9">
        <v>58879.79</v>
      </c>
      <c r="E15" s="9">
        <v>28816.79</v>
      </c>
      <c r="F15" s="9">
        <f t="shared" si="1"/>
        <v>87696.58</v>
      </c>
      <c r="L15" s="1"/>
    </row>
    <row r="16" spans="2:6" ht="15">
      <c r="B16" s="33">
        <v>5136</v>
      </c>
      <c r="C16" s="2" t="s">
        <v>46</v>
      </c>
      <c r="D16" s="9">
        <v>0</v>
      </c>
      <c r="E16" s="9">
        <v>387.20</v>
      </c>
      <c r="F16" s="9">
        <f t="shared" si="1"/>
        <v>387.20</v>
      </c>
    </row>
    <row r="17" spans="2:12" ht="15">
      <c r="B17" s="33">
        <v>5137</v>
      </c>
      <c r="C17" s="2" t="s">
        <v>22</v>
      </c>
      <c r="D17" s="9">
        <v>7902117.6799999997</v>
      </c>
      <c r="E17" s="9">
        <v>10745650.33</v>
      </c>
      <c r="F17" s="9">
        <f t="shared" si="1"/>
        <v>18647768.009999998</v>
      </c>
      <c r="L17" s="1"/>
    </row>
    <row r="18" spans="2:12" ht="15">
      <c r="B18" s="33">
        <v>5139</v>
      </c>
      <c r="C18" s="2" t="s">
        <v>11</v>
      </c>
      <c r="D18" s="9">
        <v>7172197.7800000003</v>
      </c>
      <c r="E18" s="9">
        <v>12455853.300000001</v>
      </c>
      <c r="F18" s="9">
        <f t="shared" si="1"/>
        <v>19628051.080000002</v>
      </c>
      <c r="L18" s="1"/>
    </row>
    <row r="19" spans="2:12" ht="15">
      <c r="B19" s="33">
        <v>5151</v>
      </c>
      <c r="C19" s="2" t="s">
        <v>47</v>
      </c>
      <c r="D19" s="9">
        <v>0</v>
      </c>
      <c r="E19" s="9">
        <v>59205.07</v>
      </c>
      <c r="F19" s="9">
        <f t="shared" si="1"/>
        <v>59205.07</v>
      </c>
      <c r="L19" s="1"/>
    </row>
    <row r="20" spans="2:12" ht="15">
      <c r="B20" s="33">
        <v>5153</v>
      </c>
      <c r="C20" s="2" t="s">
        <v>48</v>
      </c>
      <c r="D20" s="9">
        <v>30106</v>
      </c>
      <c r="E20" s="9">
        <v>16861.98</v>
      </c>
      <c r="F20" s="9">
        <f t="shared" si="1"/>
        <v>46967.979999999996</v>
      </c>
      <c r="L20" s="1"/>
    </row>
    <row r="21" spans="2:12" ht="15">
      <c r="B21" s="33">
        <v>5154</v>
      </c>
      <c r="C21" s="2" t="s">
        <v>104</v>
      </c>
      <c r="D21" s="9"/>
      <c r="E21" s="9">
        <v>8712</v>
      </c>
      <c r="F21" s="9">
        <f t="shared" si="1"/>
        <v>8712</v>
      </c>
      <c r="L21" s="1"/>
    </row>
    <row r="22" spans="2:12" ht="15">
      <c r="B22" s="33">
        <v>5155</v>
      </c>
      <c r="C22" s="2" t="s">
        <v>105</v>
      </c>
      <c r="D22" s="9"/>
      <c r="E22" s="9">
        <v>37500</v>
      </c>
      <c r="F22" s="9">
        <f t="shared" si="1"/>
        <v>37500</v>
      </c>
      <c r="L22" s="1"/>
    </row>
    <row r="23" spans="2:12" ht="15">
      <c r="B23" s="33">
        <v>5156</v>
      </c>
      <c r="C23" s="2" t="s">
        <v>23</v>
      </c>
      <c r="D23" s="9">
        <v>2625823.48</v>
      </c>
      <c r="E23" s="9">
        <v>3064563.09</v>
      </c>
      <c r="F23" s="9">
        <f t="shared" si="1"/>
        <v>5690386.5700000003</v>
      </c>
      <c r="L23" s="1"/>
    </row>
    <row r="24" spans="2:12" ht="15">
      <c r="B24" s="33">
        <v>5161</v>
      </c>
      <c r="C24" s="2" t="s">
        <v>49</v>
      </c>
      <c r="D24" s="9">
        <v>1915</v>
      </c>
      <c r="E24" s="9">
        <v>0</v>
      </c>
      <c r="F24" s="9">
        <f t="shared" si="1"/>
        <v>1915</v>
      </c>
      <c r="L24" s="1"/>
    </row>
    <row r="25" spans="2:12" ht="15">
      <c r="B25" s="33">
        <v>5162</v>
      </c>
      <c r="C25" s="2" t="s">
        <v>50</v>
      </c>
      <c r="D25" s="9">
        <v>6805</v>
      </c>
      <c r="E25" s="9">
        <v>81799.289999999994</v>
      </c>
      <c r="F25" s="9">
        <f t="shared" si="1"/>
        <v>88604.29</v>
      </c>
      <c r="L25" s="1"/>
    </row>
    <row r="26" spans="2:12" ht="15">
      <c r="B26" s="33">
        <v>5164</v>
      </c>
      <c r="C26" s="2" t="s">
        <v>12</v>
      </c>
      <c r="D26" s="9">
        <v>6300</v>
      </c>
      <c r="E26" s="9">
        <v>181333.90</v>
      </c>
      <c r="F26" s="9">
        <f t="shared" si="1"/>
        <v>187633.90</v>
      </c>
      <c r="L26" s="1"/>
    </row>
    <row r="27" spans="2:12" ht="15">
      <c r="B27" s="33">
        <v>5166</v>
      </c>
      <c r="C27" s="2" t="s">
        <v>102</v>
      </c>
      <c r="D27" s="9"/>
      <c r="E27" s="9">
        <v>54050.70</v>
      </c>
      <c r="F27" s="9">
        <f t="shared" si="1"/>
        <v>54050.70</v>
      </c>
      <c r="L27" s="1"/>
    </row>
    <row r="28" spans="2:12" ht="15">
      <c r="B28" s="33">
        <v>5168</v>
      </c>
      <c r="C28" s="2" t="s">
        <v>103</v>
      </c>
      <c r="D28" s="9"/>
      <c r="E28" s="9">
        <v>4500.51</v>
      </c>
      <c r="F28" s="9">
        <f t="shared" si="1"/>
        <v>4500.51</v>
      </c>
      <c r="L28" s="1"/>
    </row>
    <row r="29" spans="2:12" ht="15">
      <c r="B29" s="33">
        <v>5169</v>
      </c>
      <c r="C29" s="2" t="s">
        <v>13</v>
      </c>
      <c r="D29" s="9">
        <v>2626693.4700000002</v>
      </c>
      <c r="E29" s="9">
        <v>127433048.56999999</v>
      </c>
      <c r="F29" s="9">
        <f t="shared" si="1"/>
        <v>130059742.03999999</v>
      </c>
      <c r="L29" s="1"/>
    </row>
    <row r="30" spans="2:6" ht="15">
      <c r="B30" s="33">
        <v>5171</v>
      </c>
      <c r="C30" s="2" t="s">
        <v>24</v>
      </c>
      <c r="D30" s="9">
        <v>2285347.1800000002</v>
      </c>
      <c r="E30" s="9">
        <v>24614322.530000001</v>
      </c>
      <c r="F30" s="9">
        <f t="shared" si="1"/>
        <v>26899669.710000001</v>
      </c>
    </row>
    <row r="31" spans="2:12" ht="15">
      <c r="B31" s="33">
        <v>5173</v>
      </c>
      <c r="C31" s="2" t="s">
        <v>14</v>
      </c>
      <c r="D31" s="9">
        <v>28100</v>
      </c>
      <c r="E31" s="9">
        <v>20133.84</v>
      </c>
      <c r="F31" s="9">
        <f t="shared" si="1"/>
        <v>48233.84</v>
      </c>
      <c r="L31" s="1"/>
    </row>
    <row r="32" spans="2:12" ht="15">
      <c r="B32" s="33">
        <v>5175</v>
      </c>
      <c r="C32" s="2" t="s">
        <v>15</v>
      </c>
      <c r="D32" s="9">
        <v>1416698.54</v>
      </c>
      <c r="E32" s="9">
        <v>1773451.02</v>
      </c>
      <c r="F32" s="9">
        <f t="shared" si="1"/>
        <v>3190149.56</v>
      </c>
      <c r="L32" s="1"/>
    </row>
    <row r="33" spans="2:12" ht="15">
      <c r="B33" s="33">
        <v>5194</v>
      </c>
      <c r="C33" s="2" t="s">
        <v>16</v>
      </c>
      <c r="D33" s="9">
        <v>2569442.40</v>
      </c>
      <c r="E33" s="9">
        <v>2581421.1800000002</v>
      </c>
      <c r="F33" s="9">
        <f t="shared" si="1"/>
        <v>5150863.58</v>
      </c>
      <c r="L33" s="1"/>
    </row>
    <row r="34" spans="2:6" ht="15">
      <c r="B34" s="33">
        <v>5212</v>
      </c>
      <c r="C34" s="2" t="s">
        <v>91</v>
      </c>
      <c r="D34" s="9">
        <v>20000</v>
      </c>
      <c r="E34" s="9">
        <v>33000</v>
      </c>
      <c r="F34" s="9">
        <f t="shared" si="1"/>
        <v>53000</v>
      </c>
    </row>
    <row r="35" spans="2:6" ht="15">
      <c r="B35" s="33">
        <v>5213</v>
      </c>
      <c r="C35" s="2" t="s">
        <v>97</v>
      </c>
      <c r="D35" s="9"/>
      <c r="E35" s="9">
        <v>170000</v>
      </c>
      <c r="F35" s="9">
        <f t="shared" si="1"/>
        <v>170000</v>
      </c>
    </row>
    <row r="36" spans="2:12" ht="15">
      <c r="B36" s="33">
        <v>5221</v>
      </c>
      <c r="C36" s="2" t="s">
        <v>92</v>
      </c>
      <c r="D36" s="9">
        <v>1068666</v>
      </c>
      <c r="E36" s="9">
        <v>980000</v>
      </c>
      <c r="F36" s="9">
        <f t="shared" si="1"/>
        <v>2048666</v>
      </c>
      <c r="L36" s="1"/>
    </row>
    <row r="37" spans="2:6" ht="15">
      <c r="B37" s="33">
        <v>5222</v>
      </c>
      <c r="C37" s="2" t="s">
        <v>17</v>
      </c>
      <c r="D37" s="9">
        <v>1982301</v>
      </c>
      <c r="E37" s="9">
        <v>2147000</v>
      </c>
      <c r="F37" s="9">
        <f t="shared" si="1"/>
        <v>4129301</v>
      </c>
    </row>
    <row r="38" spans="2:12" ht="15">
      <c r="B38" s="33">
        <v>5223</v>
      </c>
      <c r="C38" s="2" t="s">
        <v>25</v>
      </c>
      <c r="D38" s="9">
        <v>1638249</v>
      </c>
      <c r="E38" s="9">
        <v>930000</v>
      </c>
      <c r="F38" s="9">
        <f t="shared" si="1"/>
        <v>2568249</v>
      </c>
      <c r="L38" s="1"/>
    </row>
    <row r="39" spans="2:12" ht="15">
      <c r="B39" s="33">
        <v>5229</v>
      </c>
      <c r="C39" s="2" t="s">
        <v>26</v>
      </c>
      <c r="D39" s="9">
        <v>3591748.38</v>
      </c>
      <c r="E39" s="9">
        <v>14705688.99</v>
      </c>
      <c r="F39" s="9">
        <f t="shared" si="1"/>
        <v>18297437.370000001</v>
      </c>
      <c r="L39" s="1"/>
    </row>
    <row r="40" spans="2:12" ht="15">
      <c r="B40" s="33">
        <v>5323</v>
      </c>
      <c r="C40" s="2" t="s">
        <v>101</v>
      </c>
      <c r="D40" s="9"/>
      <c r="E40" s="9">
        <v>220000</v>
      </c>
      <c r="F40" s="9">
        <f t="shared" si="1"/>
        <v>220000</v>
      </c>
      <c r="L40" s="1"/>
    </row>
    <row r="41" spans="2:12" ht="15">
      <c r="B41" s="33">
        <v>5329</v>
      </c>
      <c r="C41" s="2" t="s">
        <v>27</v>
      </c>
      <c r="D41" s="9">
        <v>250000</v>
      </c>
      <c r="E41" s="9">
        <v>640000</v>
      </c>
      <c r="F41" s="9">
        <f t="shared" si="1"/>
        <v>890000</v>
      </c>
      <c r="L41" s="1"/>
    </row>
    <row r="42" spans="2:12" ht="15">
      <c r="B42" s="33">
        <v>5331</v>
      </c>
      <c r="C42" s="2" t="s">
        <v>95</v>
      </c>
      <c r="D42" s="9"/>
      <c r="E42" s="9">
        <v>3800705.78</v>
      </c>
      <c r="F42" s="9">
        <f t="shared" si="1"/>
        <v>3800705.78</v>
      </c>
      <c r="L42" s="1"/>
    </row>
    <row r="43" spans="2:12" ht="15">
      <c r="B43" s="33">
        <v>5339</v>
      </c>
      <c r="C43" s="2" t="s">
        <v>52</v>
      </c>
      <c r="D43" s="9">
        <v>115000</v>
      </c>
      <c r="E43" s="9">
        <v>556542</v>
      </c>
      <c r="F43" s="9">
        <f t="shared" si="1"/>
        <v>671542</v>
      </c>
      <c r="L43" s="1"/>
    </row>
    <row r="44" spans="2:6" ht="15">
      <c r="B44" s="33">
        <v>5362</v>
      </c>
      <c r="C44" s="2" t="s">
        <v>53</v>
      </c>
      <c r="D44" s="9">
        <v>400</v>
      </c>
      <c r="E44" s="9">
        <v>-88913.16</v>
      </c>
      <c r="F44" s="9">
        <f t="shared" si="1"/>
        <v>-88513.16</v>
      </c>
    </row>
    <row r="45" spans="2:12" ht="15">
      <c r="B45" s="33">
        <v>5365</v>
      </c>
      <c r="C45" s="2" t="s">
        <v>93</v>
      </c>
      <c r="D45" s="9">
        <v>0</v>
      </c>
      <c r="E45" s="9">
        <v>14650</v>
      </c>
      <c r="F45" s="9">
        <f t="shared" si="1"/>
        <v>14650</v>
      </c>
      <c r="L45" s="1"/>
    </row>
    <row r="46" spans="2:12" ht="15">
      <c r="B46" s="33">
        <v>5492</v>
      </c>
      <c r="C46" s="2" t="s">
        <v>28</v>
      </c>
      <c r="D46" s="9">
        <v>7213920.4400000004</v>
      </c>
      <c r="E46" s="9">
        <v>38451907</v>
      </c>
      <c r="F46" s="9">
        <f t="shared" si="1"/>
        <v>45665827.439999998</v>
      </c>
      <c r="L46" s="1"/>
    </row>
    <row r="47" spans="2:6" ht="15">
      <c r="B47" s="33">
        <v>5493</v>
      </c>
      <c r="C47" s="2" t="s">
        <v>29</v>
      </c>
      <c r="D47" s="9">
        <v>73752</v>
      </c>
      <c r="E47" s="9">
        <v>778262</v>
      </c>
      <c r="F47" s="9">
        <f t="shared" si="1"/>
        <v>852014</v>
      </c>
    </row>
    <row r="48" spans="2:6" ht="15">
      <c r="B48" s="33">
        <v>5499</v>
      </c>
      <c r="C48" s="2" t="s">
        <v>7</v>
      </c>
      <c r="D48" s="9"/>
      <c r="E48" s="9">
        <v>45000</v>
      </c>
      <c r="F48" s="9">
        <f t="shared" si="1"/>
        <v>45000</v>
      </c>
    </row>
    <row r="49" spans="2:6" ht="15">
      <c r="B49" s="33">
        <v>5513</v>
      </c>
      <c r="C49" s="2" t="s">
        <v>100</v>
      </c>
      <c r="D49" s="9"/>
      <c r="E49" s="9">
        <v>1961.44</v>
      </c>
      <c r="F49" s="9">
        <f t="shared" si="1"/>
        <v>1961.44</v>
      </c>
    </row>
    <row r="50" spans="2:12" ht="15">
      <c r="B50" s="33">
        <v>5531</v>
      </c>
      <c r="C50" s="2" t="s">
        <v>18</v>
      </c>
      <c r="D50" s="9">
        <v>100000</v>
      </c>
      <c r="E50" s="9">
        <v>0</v>
      </c>
      <c r="F50" s="9">
        <f t="shared" si="1"/>
        <v>100000</v>
      </c>
      <c r="L50" s="1"/>
    </row>
    <row r="51" spans="2:12" ht="15">
      <c r="B51" s="33">
        <v>5903</v>
      </c>
      <c r="C51" s="2" t="s">
        <v>30</v>
      </c>
      <c r="D51" s="9">
        <v>17546</v>
      </c>
      <c r="E51" s="9">
        <v>-17546</v>
      </c>
      <c r="F51" s="9">
        <f t="shared" si="1"/>
        <v>0</v>
      </c>
      <c r="L51" s="1"/>
    </row>
    <row r="52" spans="2:12" ht="15">
      <c r="B52" s="33">
        <v>6121</v>
      </c>
      <c r="C52" s="2" t="s">
        <v>54</v>
      </c>
      <c r="D52" s="9">
        <v>18885.68</v>
      </c>
      <c r="E52" s="9">
        <v>621184.92000000004</v>
      </c>
      <c r="F52" s="9">
        <f t="shared" si="1"/>
        <v>640070.60000000009</v>
      </c>
      <c r="L52" s="1"/>
    </row>
    <row r="53" spans="2:12" ht="15">
      <c r="B53" s="33">
        <v>6122</v>
      </c>
      <c r="C53" s="2" t="s">
        <v>55</v>
      </c>
      <c r="D53" s="9">
        <v>1391294.14</v>
      </c>
      <c r="E53" s="9">
        <v>1091335.6399999999</v>
      </c>
      <c r="F53" s="9">
        <f t="shared" si="1"/>
        <v>2482629.7799999998</v>
      </c>
      <c r="L53" s="1"/>
    </row>
    <row r="54" spans="2:6" ht="15">
      <c r="B54" s="33">
        <v>6129</v>
      </c>
      <c r="C54" s="2" t="s">
        <v>56</v>
      </c>
      <c r="D54" s="9">
        <v>47481.24</v>
      </c>
      <c r="E54" s="9">
        <v>-47481.24</v>
      </c>
      <c r="F54" s="9">
        <f t="shared" si="1"/>
        <v>0</v>
      </c>
    </row>
    <row r="55" spans="2:6" ht="15.75" thickBot="1">
      <c r="B55" s="36">
        <v>6351</v>
      </c>
      <c r="C55" s="11" t="s">
        <v>99</v>
      </c>
      <c r="D55" s="16"/>
      <c r="E55" s="12">
        <v>6257305.9699999997</v>
      </c>
      <c r="F55" s="9">
        <f t="shared" si="1"/>
        <v>6257305.9699999997</v>
      </c>
    </row>
    <row r="56" spans="2:6" ht="15.75" thickBot="1">
      <c r="B56" s="43" t="s">
        <v>33</v>
      </c>
      <c r="C56" s="44"/>
      <c r="D56" s="13">
        <f>SUM(D4:D55)</f>
        <v>45753760.859999999</v>
      </c>
      <c r="E56" s="13">
        <f>SUM(E4:E55)</f>
        <v>277658589.35000002</v>
      </c>
      <c r="F56" s="13">
        <f>SUM(F4:F55)</f>
        <v>323412350.2100001</v>
      </c>
    </row>
    <row r="58" ht="15">
      <c r="K58" s="1"/>
    </row>
    <row r="59" ht="15">
      <c r="K59" s="1"/>
    </row>
    <row r="60" ht="15">
      <c r="K60" s="1"/>
    </row>
    <row r="61" ht="15">
      <c r="K61" s="1"/>
    </row>
    <row r="62" ht="15">
      <c r="K62" s="1"/>
    </row>
    <row r="63" ht="15">
      <c r="K63" s="1"/>
    </row>
    <row r="64" ht="15">
      <c r="K64" s="1"/>
    </row>
    <row r="65" ht="15">
      <c r="K65" s="1"/>
    </row>
    <row r="66" ht="15">
      <c r="K66" s="1"/>
    </row>
    <row r="67" ht="15">
      <c r="K67" s="1"/>
    </row>
    <row r="68" ht="15">
      <c r="K68" s="1"/>
    </row>
    <row r="69" ht="15">
      <c r="K69" s="1"/>
    </row>
    <row r="71" ht="15">
      <c r="K71" s="1"/>
    </row>
    <row r="72" ht="15">
      <c r="K72" s="1"/>
    </row>
    <row r="73" ht="15">
      <c r="K73" s="1"/>
    </row>
    <row r="74" ht="15">
      <c r="K74" s="1"/>
    </row>
    <row r="75" ht="15">
      <c r="K75" s="1"/>
    </row>
    <row r="76" ht="15">
      <c r="K76" s="1"/>
    </row>
    <row r="77" ht="15">
      <c r="K77" s="1"/>
    </row>
    <row r="79" ht="15">
      <c r="K79" s="1"/>
    </row>
    <row r="80" ht="15">
      <c r="K80" s="1"/>
    </row>
    <row r="81" ht="15">
      <c r="K81" s="1"/>
    </row>
    <row r="82" ht="15">
      <c r="K82" s="1"/>
    </row>
    <row r="83" ht="15">
      <c r="K83" s="1"/>
    </row>
    <row r="84" ht="15">
      <c r="K84" s="1"/>
    </row>
    <row r="85" ht="15">
      <c r="K85" s="1"/>
    </row>
    <row r="86" ht="15">
      <c r="K86" s="1"/>
    </row>
    <row r="87" ht="15">
      <c r="K87" s="1"/>
    </row>
    <row r="88" ht="15">
      <c r="K88" s="1"/>
    </row>
    <row r="89" ht="15">
      <c r="K89" s="1"/>
    </row>
    <row r="90" ht="15">
      <c r="K90" s="1"/>
    </row>
    <row r="91" ht="15">
      <c r="K91" s="1"/>
    </row>
    <row r="92" ht="15">
      <c r="K92" s="1"/>
    </row>
    <row r="93" ht="15">
      <c r="K93" s="1"/>
    </row>
    <row r="94" ht="15">
      <c r="K94" s="1"/>
    </row>
    <row r="95" ht="15">
      <c r="K95" s="1"/>
    </row>
    <row r="96" ht="15">
      <c r="K96" s="1"/>
    </row>
    <row r="97" ht="15">
      <c r="K97" s="1"/>
    </row>
    <row r="98" ht="15">
      <c r="K98" s="1"/>
    </row>
    <row r="99" ht="15">
      <c r="K99" s="1"/>
    </row>
    <row r="100" ht="15">
      <c r="K100" s="1"/>
    </row>
    <row r="101" ht="15">
      <c r="K101" s="1"/>
    </row>
    <row r="102" ht="15">
      <c r="K102" s="1"/>
    </row>
    <row r="103" ht="15">
      <c r="K103" s="1"/>
    </row>
    <row r="105" ht="15">
      <c r="K105" s="1"/>
    </row>
    <row r="106" ht="15">
      <c r="K106" s="1"/>
    </row>
    <row r="107" ht="15">
      <c r="K107" s="1"/>
    </row>
    <row r="108" ht="15">
      <c r="K108" s="1"/>
    </row>
    <row r="109" ht="15">
      <c r="K109" s="1"/>
    </row>
  </sheetData>
  <mergeCells count="2">
    <mergeCell ref="B56:C56"/>
    <mergeCell ref="B2:F2"/>
  </mergeCells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37"/>
  <sheetViews>
    <sheetView zoomScale="70" zoomScaleNormal="70" workbookViewId="0" topLeftCell="A1">
      <selection pane="topLeft" activeCell="C25" sqref="C25"/>
    </sheetView>
  </sheetViews>
  <sheetFormatPr defaultRowHeight="15"/>
  <cols>
    <col min="1" max="1" width="2.57142857142857" customWidth="1"/>
    <col min="2" max="2" width="13.5714285714286" bestFit="1" customWidth="1"/>
    <col min="3" max="3" width="78.2857142857143" bestFit="1" customWidth="1"/>
    <col min="4" max="6" width="20.5714285714286" customWidth="1"/>
    <col min="7" max="7" width="4.28571428571429" customWidth="1"/>
    <col min="8" max="8" width="15.4285714285714" bestFit="1" customWidth="1"/>
    <col min="11" max="11" width="14.2857142857143" bestFit="1" customWidth="1"/>
  </cols>
  <sheetData>
    <row r="1" ht="12.75" customHeight="1" thickBot="1"/>
    <row r="2" spans="2:6" ht="16.5" thickBot="1">
      <c r="B2" s="41" t="s">
        <v>86</v>
      </c>
      <c r="C2" s="42"/>
      <c r="D2" s="45"/>
      <c r="E2" s="45"/>
      <c r="F2" s="44"/>
    </row>
    <row r="3" spans="2:6" ht="18" customHeight="1" thickBot="1">
      <c r="B3" s="26" t="s">
        <v>0</v>
      </c>
      <c r="C3" s="26" t="s">
        <v>31</v>
      </c>
      <c r="D3" s="7" t="s">
        <v>80</v>
      </c>
      <c r="E3" s="7" t="s">
        <v>94</v>
      </c>
      <c r="F3" s="7" t="s">
        <v>79</v>
      </c>
    </row>
    <row r="4" spans="2:8" ht="15">
      <c r="B4" s="17">
        <v>513</v>
      </c>
      <c r="C4" s="2" t="s">
        <v>1</v>
      </c>
      <c r="D4" s="9">
        <v>118981.85</v>
      </c>
      <c r="E4" s="9">
        <v>37698261.770000003</v>
      </c>
      <c r="F4" s="9">
        <f>D4+E4</f>
        <v>37817243.620000005</v>
      </c>
      <c r="H4" s="1"/>
    </row>
    <row r="5" spans="2:8" ht="15">
      <c r="B5" s="17">
        <v>515</v>
      </c>
      <c r="C5" s="2" t="s">
        <v>2</v>
      </c>
      <c r="D5" s="9"/>
      <c r="E5" s="9">
        <v>82379.009999999995</v>
      </c>
      <c r="F5" s="9">
        <f t="shared" si="0" ref="F5:F14">D5+E5</f>
        <v>82379.009999999995</v>
      </c>
      <c r="H5" s="1"/>
    </row>
    <row r="6" spans="2:8" ht="15">
      <c r="B6" s="17">
        <v>516</v>
      </c>
      <c r="C6" s="2" t="s">
        <v>3</v>
      </c>
      <c r="D6" s="9"/>
      <c r="E6" s="9">
        <v>53683788.649999999</v>
      </c>
      <c r="F6" s="9">
        <f t="shared" si="0"/>
        <v>53683788.649999999</v>
      </c>
      <c r="H6" s="1"/>
    </row>
    <row r="7" spans="2:8" ht="15">
      <c r="B7" s="17">
        <v>517</v>
      </c>
      <c r="C7" s="2" t="s">
        <v>4</v>
      </c>
      <c r="D7" s="9">
        <v>10990.94</v>
      </c>
      <c r="E7" s="9">
        <v>12275</v>
      </c>
      <c r="F7" s="9">
        <f t="shared" si="0"/>
        <v>23265.940000000002</v>
      </c>
      <c r="H7" s="1"/>
    </row>
    <row r="8" spans="2:8" ht="15">
      <c r="B8" s="17">
        <v>519</v>
      </c>
      <c r="C8" s="2" t="s">
        <v>88</v>
      </c>
      <c r="D8" s="9">
        <v>85938</v>
      </c>
      <c r="E8" s="9">
        <v>1156696</v>
      </c>
      <c r="F8" s="9">
        <f t="shared" si="0"/>
        <v>1242634</v>
      </c>
      <c r="H8" s="1"/>
    </row>
    <row r="9" spans="2:8" ht="15">
      <c r="B9" s="17">
        <v>521</v>
      </c>
      <c r="C9" s="2" t="s">
        <v>37</v>
      </c>
      <c r="D9" s="9"/>
      <c r="E9" s="9">
        <v>2200000</v>
      </c>
      <c r="F9" s="9">
        <f t="shared" si="0"/>
        <v>2200000</v>
      </c>
      <c r="H9" s="1"/>
    </row>
    <row r="10" spans="2:8" ht="15">
      <c r="B10" s="17">
        <v>522</v>
      </c>
      <c r="C10" s="2" t="s">
        <v>5</v>
      </c>
      <c r="D10" s="9">
        <v>250000</v>
      </c>
      <c r="E10" s="9">
        <v>0</v>
      </c>
      <c r="F10" s="9">
        <f t="shared" si="0"/>
        <v>250000</v>
      </c>
      <c r="H10" s="1"/>
    </row>
    <row r="11" spans="2:8" ht="15">
      <c r="B11" s="17">
        <v>532</v>
      </c>
      <c r="C11" s="2" t="s">
        <v>6</v>
      </c>
      <c r="D11" s="9">
        <v>24000000</v>
      </c>
      <c r="E11" s="9">
        <v>1600000</v>
      </c>
      <c r="F11" s="9">
        <f t="shared" si="0"/>
        <v>25600000</v>
      </c>
      <c r="H11" s="1"/>
    </row>
    <row r="12" spans="2:8" ht="15">
      <c r="B12" s="17">
        <v>533</v>
      </c>
      <c r="C12" s="2" t="s">
        <v>38</v>
      </c>
      <c r="D12" s="9"/>
      <c r="E12" s="9">
        <v>155033000</v>
      </c>
      <c r="F12" s="9">
        <f t="shared" si="0"/>
        <v>155033000</v>
      </c>
      <c r="H12" s="1"/>
    </row>
    <row r="13" spans="2:8" ht="15">
      <c r="B13" s="17">
        <v>549</v>
      </c>
      <c r="C13" s="2" t="s">
        <v>7</v>
      </c>
      <c r="D13" s="9"/>
      <c r="E13" s="9">
        <v>2450000</v>
      </c>
      <c r="F13" s="9">
        <f t="shared" si="0"/>
        <v>2450000</v>
      </c>
      <c r="H13" s="1"/>
    </row>
    <row r="14" spans="2:8" ht="15.75" thickBot="1">
      <c r="B14" s="35">
        <v>632</v>
      </c>
      <c r="C14" s="11" t="s">
        <v>98</v>
      </c>
      <c r="D14" s="12"/>
      <c r="E14" s="12">
        <v>459800</v>
      </c>
      <c r="F14" s="9">
        <f t="shared" si="0"/>
        <v>459800</v>
      </c>
      <c r="H14" s="1"/>
    </row>
    <row r="15" spans="2:6" ht="15.75" thickBot="1">
      <c r="B15" s="47" t="s">
        <v>33</v>
      </c>
      <c r="C15" s="47"/>
      <c r="D15" s="13">
        <f>SUM(D4:D14)</f>
        <v>24465910.789999999</v>
      </c>
      <c r="E15" s="13">
        <f t="shared" si="1" ref="E15">SUM(E4:E14)</f>
        <v>254376200.43000001</v>
      </c>
      <c r="F15" s="13">
        <f>SUM(F4:F14)</f>
        <v>278842111.22000003</v>
      </c>
    </row>
    <row r="27" spans="4:6" ht="15">
      <c r="D27" s="1"/>
      <c r="E27" s="1"/>
      <c r="F27" s="1"/>
    </row>
    <row r="28" ht="15">
      <c r="E28" s="1"/>
    </row>
    <row r="29" ht="15">
      <c r="E29" s="1"/>
    </row>
    <row r="30" ht="15">
      <c r="E30" s="1"/>
    </row>
    <row r="31" ht="15">
      <c r="E31" s="1"/>
    </row>
    <row r="32" ht="15">
      <c r="E32" s="1"/>
    </row>
    <row r="34" ht="15">
      <c r="E34" s="1"/>
    </row>
    <row r="35" ht="15">
      <c r="E35" s="1"/>
    </row>
    <row r="36" ht="15">
      <c r="E36" s="1"/>
    </row>
    <row r="37" ht="15">
      <c r="E37" s="1"/>
    </row>
  </sheetData>
  <mergeCells count="2">
    <mergeCell ref="B15:C15"/>
    <mergeCell ref="B2:F2"/>
  </mergeCell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6"/>
  <sheetViews>
    <sheetView zoomScale="70" zoomScaleNormal="70" workbookViewId="0" topLeftCell="A1">
      <selection pane="topLeft" activeCell="C27" sqref="C27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6" width="20.5714285714286" customWidth="1"/>
  </cols>
  <sheetData>
    <row r="1" ht="12.75" customHeight="1" thickBot="1"/>
    <row r="2" spans="2:6" ht="16.5" thickBot="1">
      <c r="B2" s="41" t="s">
        <v>87</v>
      </c>
      <c r="C2" s="42"/>
      <c r="D2" s="45"/>
      <c r="E2" s="45"/>
      <c r="F2" s="44"/>
    </row>
    <row r="3" spans="2:6" ht="18" customHeight="1" thickBot="1">
      <c r="B3" s="27" t="s">
        <v>10</v>
      </c>
      <c r="C3" s="27" t="s">
        <v>32</v>
      </c>
      <c r="D3" s="7" t="s">
        <v>80</v>
      </c>
      <c r="E3" s="7" t="s">
        <v>94</v>
      </c>
      <c r="F3" s="7" t="s">
        <v>79</v>
      </c>
    </row>
    <row r="4" spans="2:6" ht="15" customHeight="1">
      <c r="B4" s="18">
        <v>5131</v>
      </c>
      <c r="C4" s="9" t="s">
        <v>19</v>
      </c>
      <c r="D4" s="9">
        <v>16932.939999999999</v>
      </c>
      <c r="E4" s="9">
        <v>518003.79</v>
      </c>
      <c r="F4" s="9">
        <f>D4+E4</f>
        <v>534936.73</v>
      </c>
    </row>
    <row r="5" spans="2:6" ht="15" customHeight="1">
      <c r="B5" s="18">
        <v>5132</v>
      </c>
      <c r="C5" s="2" t="s">
        <v>45</v>
      </c>
      <c r="D5" s="9">
        <v>5191</v>
      </c>
      <c r="E5" s="9">
        <v>3800</v>
      </c>
      <c r="F5" s="9">
        <f>D5+E5</f>
        <v>8991</v>
      </c>
    </row>
    <row r="6" spans="2:6" ht="15" customHeight="1">
      <c r="B6" s="19">
        <v>5137</v>
      </c>
      <c r="C6" s="4" t="s">
        <v>22</v>
      </c>
      <c r="D6" s="9"/>
      <c r="E6" s="9">
        <v>2209944.50</v>
      </c>
      <c r="F6" s="9">
        <f t="shared" si="0" ref="F6:F17">D6+E6</f>
        <v>2209944.50</v>
      </c>
    </row>
    <row r="7" spans="2:6" ht="15" customHeight="1">
      <c r="B7" s="19">
        <v>5139</v>
      </c>
      <c r="C7" s="4" t="s">
        <v>11</v>
      </c>
      <c r="D7" s="9">
        <v>96857.91</v>
      </c>
      <c r="E7" s="9">
        <v>34966513.479999997</v>
      </c>
      <c r="F7" s="9">
        <f t="shared" si="0"/>
        <v>35063371.389999993</v>
      </c>
    </row>
    <row r="8" spans="2:6" ht="15" customHeight="1">
      <c r="B8" s="19">
        <v>5153</v>
      </c>
      <c r="C8" s="4" t="s">
        <v>48</v>
      </c>
      <c r="D8" s="9"/>
      <c r="E8" s="9">
        <v>82379.009999999995</v>
      </c>
      <c r="F8" s="9">
        <f t="shared" si="0"/>
        <v>82379.009999999995</v>
      </c>
    </row>
    <row r="9" spans="2:6" ht="15" customHeight="1">
      <c r="B9" s="19">
        <v>5164</v>
      </c>
      <c r="C9" s="4" t="s">
        <v>12</v>
      </c>
      <c r="D9" s="9"/>
      <c r="E9" s="9">
        <v>141554.32999999999</v>
      </c>
      <c r="F9" s="9">
        <f>D9+E9</f>
        <v>141554.32999999999</v>
      </c>
    </row>
    <row r="10" spans="2:6" ht="15" customHeight="1">
      <c r="B10" s="19">
        <v>5169</v>
      </c>
      <c r="C10" s="4" t="s">
        <v>13</v>
      </c>
      <c r="D10" s="9"/>
      <c r="E10" s="9">
        <v>53542234.32</v>
      </c>
      <c r="F10" s="9">
        <f t="shared" si="0"/>
        <v>53542234.32</v>
      </c>
    </row>
    <row r="11" spans="2:6" ht="15">
      <c r="B11" s="19">
        <v>5175</v>
      </c>
      <c r="C11" s="4" t="s">
        <v>15</v>
      </c>
      <c r="D11" s="9">
        <v>10990.94</v>
      </c>
      <c r="E11" s="9">
        <v>12275</v>
      </c>
      <c r="F11" s="9">
        <f t="shared" si="0"/>
        <v>23265.940000000002</v>
      </c>
    </row>
    <row r="12" spans="2:6" ht="15">
      <c r="B12" s="2">
        <v>5194</v>
      </c>
      <c r="C12" s="2" t="s">
        <v>16</v>
      </c>
      <c r="D12" s="9">
        <v>85938</v>
      </c>
      <c r="E12" s="9">
        <v>1156696</v>
      </c>
      <c r="F12" s="9">
        <f t="shared" si="0"/>
        <v>1242634</v>
      </c>
    </row>
    <row r="13" spans="2:6" ht="15">
      <c r="B13" s="2">
        <v>5213</v>
      </c>
      <c r="C13" s="2" t="s">
        <v>97</v>
      </c>
      <c r="D13" s="9"/>
      <c r="E13" s="9">
        <v>2200000</v>
      </c>
      <c r="F13" s="9">
        <f t="shared" si="0"/>
        <v>2200000</v>
      </c>
    </row>
    <row r="14" spans="2:6" ht="15">
      <c r="B14" s="2">
        <v>5222</v>
      </c>
      <c r="C14" s="2" t="s">
        <v>17</v>
      </c>
      <c r="D14" s="9">
        <v>250000</v>
      </c>
      <c r="E14" s="9">
        <v>0</v>
      </c>
      <c r="F14" s="9">
        <f t="shared" si="0"/>
        <v>250000</v>
      </c>
    </row>
    <row r="15" spans="2:6" ht="15">
      <c r="B15" s="2">
        <v>5321</v>
      </c>
      <c r="C15" s="2" t="s">
        <v>51</v>
      </c>
      <c r="D15" s="9">
        <v>24000000</v>
      </c>
      <c r="E15" s="9">
        <v>1600000</v>
      </c>
      <c r="F15" s="9">
        <f t="shared" si="0"/>
        <v>25600000</v>
      </c>
    </row>
    <row r="16" spans="2:6" ht="15">
      <c r="B16" s="2">
        <v>5331</v>
      </c>
      <c r="C16" s="2" t="s">
        <v>95</v>
      </c>
      <c r="D16" s="9"/>
      <c r="E16" s="9">
        <v>155033000</v>
      </c>
      <c r="F16" s="9">
        <f t="shared" si="0"/>
        <v>155033000</v>
      </c>
    </row>
    <row r="17" spans="2:6" ht="15">
      <c r="B17" s="2">
        <v>5492</v>
      </c>
      <c r="C17" s="2" t="s">
        <v>28</v>
      </c>
      <c r="D17" s="9"/>
      <c r="E17" s="9">
        <v>2450000</v>
      </c>
      <c r="F17" s="9">
        <f t="shared" si="0"/>
        <v>2450000</v>
      </c>
    </row>
    <row r="18" spans="2:6" ht="15.75" thickBot="1">
      <c r="B18" s="11">
        <v>6322</v>
      </c>
      <c r="C18" s="11" t="s">
        <v>96</v>
      </c>
      <c r="D18" s="12"/>
      <c r="E18" s="12">
        <v>459800</v>
      </c>
      <c r="F18" s="9">
        <f>D18+E18</f>
        <v>459800</v>
      </c>
    </row>
    <row r="19" spans="2:6" ht="15.75" thickBot="1">
      <c r="B19" s="47" t="s">
        <v>33</v>
      </c>
      <c r="C19" s="47"/>
      <c r="D19" s="13">
        <f>SUM(D4:D18)</f>
        <v>24465910.789999999</v>
      </c>
      <c r="E19" s="13">
        <f>SUM(E4:E18)</f>
        <v>254376200.43000001</v>
      </c>
      <c r="F19" s="13">
        <f>SUM(F4:F18)</f>
        <v>278842111.21999997</v>
      </c>
    </row>
    <row r="32" ht="15">
      <c r="E32" s="1"/>
    </row>
    <row r="33" ht="15">
      <c r="E33" s="1"/>
    </row>
    <row r="34" ht="15">
      <c r="E34" s="1"/>
    </row>
    <row r="35" ht="15">
      <c r="E35" s="1"/>
    </row>
    <row r="36" ht="15">
      <c r="E36" s="1"/>
    </row>
    <row r="37" ht="15">
      <c r="E37" s="1"/>
    </row>
    <row r="38" ht="15">
      <c r="E38" s="1"/>
    </row>
    <row r="39" ht="15">
      <c r="E39" s="1"/>
    </row>
    <row r="40" ht="15">
      <c r="E40" s="1"/>
    </row>
    <row r="41" ht="15">
      <c r="E41" s="1"/>
    </row>
    <row r="43" ht="15">
      <c r="E43" s="1"/>
    </row>
    <row r="44" ht="15">
      <c r="E44" s="1"/>
    </row>
    <row r="45" ht="15">
      <c r="E45" s="1"/>
    </row>
    <row r="46" ht="15">
      <c r="E46" s="1"/>
    </row>
  </sheetData>
  <mergeCells count="2">
    <mergeCell ref="B19:C19"/>
    <mergeCell ref="B2:F2"/>
  </mergeCells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Výdaje ÚSC Povodně 2024 - říjen 2024.xlsx</vt:lpwstr>
  </property>
</Properties>
</file>