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24226"/>
  <bookViews>
    <workbookView xWindow="-135" yWindow="90" windowWidth="14175" windowHeight="12570" activeTab="0"/>
  </bookViews>
  <sheets>
    <sheet name="měsíční" sheetId="2" r:id="rId2"/>
    <sheet name="kumulativně" sheetId="1" r:id="rId3"/>
  </sheets>
  <externalReferences>
    <externalReference r:id="rId6"/>
  </externalReferences>
  <definedNames>
    <definedName name="_xlnm.Print_Area" localSheetId="1">kumulativně!$B$2:$G$43</definedName>
    <definedName name="_xlnm.Print_Area" localSheetId="0">měsíční!$B$2:$G$43</definedName>
  </definedNames>
  <calcPr fullCalcOnLoad="1"/>
</workbook>
</file>

<file path=xl/sharedStrings.xml><?xml version="1.0" encoding="utf-8"?>
<sst xmlns="http://schemas.openxmlformats.org/spreadsheetml/2006/main" count="130" uniqueCount="71">
  <si>
    <t>v mil. Kč</t>
  </si>
  <si>
    <t>VÝKAZ ZDROJŮ A UŽITÍ PENĚŽNÍCH PROSTŘEDKŮ</t>
  </si>
  <si>
    <t>PENĚŽNÍ TOKY Z PROVOZNÍ ČINNOSTI:</t>
  </si>
  <si>
    <t>Příjmy z provozní činnosti</t>
  </si>
  <si>
    <t>1=2+3+4+5</t>
  </si>
  <si>
    <t>Daně</t>
  </si>
  <si>
    <t>Sociální příspěvky</t>
  </si>
  <si>
    <t>Dotace</t>
  </si>
  <si>
    <t>Ostatní příjmy</t>
  </si>
  <si>
    <t>Výdaje na provozní činnost</t>
  </si>
  <si>
    <t>6=7+…+13</t>
  </si>
  <si>
    <t>Náhrady zaměstnancům</t>
  </si>
  <si>
    <t>Nákupy zboží a služeb</t>
  </si>
  <si>
    <t>Úroky</t>
  </si>
  <si>
    <t>Běžné transfery</t>
  </si>
  <si>
    <t>Sociální dávky</t>
  </si>
  <si>
    <t>Ostatní výdaje</t>
  </si>
  <si>
    <t>Čistý peněžní tok z provozní činnosti</t>
  </si>
  <si>
    <t>14=1-6</t>
  </si>
  <si>
    <t>PENĚŽNÍ TOKY DO NEFINANČNÍCH AKTIV:</t>
  </si>
  <si>
    <t>Nákupy nefinančních aktiv</t>
  </si>
  <si>
    <t>15=16+17+18</t>
  </si>
  <si>
    <t>Fixní aktiva</t>
  </si>
  <si>
    <t>Cennosti</t>
  </si>
  <si>
    <t>Nevyráběná aktiva</t>
  </si>
  <si>
    <t>Prodeje nefinančních aktiv</t>
  </si>
  <si>
    <t>19=20+21+22</t>
  </si>
  <si>
    <t>Čistý peněžní tok do nefinančních aktiv</t>
  </si>
  <si>
    <t>23=15-19</t>
  </si>
  <si>
    <t>Peněžní přebytek / schodek</t>
  </si>
  <si>
    <t>24=14-23</t>
  </si>
  <si>
    <t>PENĚŽNÍ TOKY Z FINANCOVÁNÍ:</t>
  </si>
  <si>
    <t>Čistá změna finančních aktiv jiných než oběživa a depozit</t>
  </si>
  <si>
    <t>25=26+27</t>
  </si>
  <si>
    <t>Domácí</t>
  </si>
  <si>
    <t>Zahraniční</t>
  </si>
  <si>
    <t>Čistá změna závazků</t>
  </si>
  <si>
    <t>28=29+30</t>
  </si>
  <si>
    <t>Čistý peněžní tok z financování</t>
  </si>
  <si>
    <t>31=28-25</t>
  </si>
  <si>
    <t>Čistá změna oběživa a depozit</t>
  </si>
  <si>
    <t>32=24+31</t>
  </si>
  <si>
    <t>Subsektor S.1311</t>
  </si>
  <si>
    <t>Vysvětlivky:</t>
  </si>
  <si>
    <t xml:space="preserve"> -            jev se nevyskytoval</t>
  </si>
  <si>
    <t xml:space="preserve"> 0           údaj je menší než polovina měřící jednotky</t>
  </si>
  <si>
    <t>k 31.1.</t>
  </si>
  <si>
    <t>k 31.3.</t>
  </si>
  <si>
    <t>k 30.4.</t>
  </si>
  <si>
    <t>k 31.5.</t>
  </si>
  <si>
    <t>k 30.6.</t>
  </si>
  <si>
    <t>k 31.7.</t>
  </si>
  <si>
    <t>k 31.8.</t>
  </si>
  <si>
    <t>k 30.9.</t>
  </si>
  <si>
    <t>k 31.10.</t>
  </si>
  <si>
    <t>k 30.11.</t>
  </si>
  <si>
    <t>k 31.12.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</si>
  <si>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</si>
  <si>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</si>
  <si>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</si>
  <si>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</si>
  <si>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</si>
  <si>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</si>
  <si>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</si>
  <si>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</si>
  <si>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</si>
  <si>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</si>
  <si>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</si>
  <si>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</si>
  <si>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Státní příspěvkové organizace</t>
  </si>
  <si>
    <t>k 29.2.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</si>
</sst>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@*."/>
    <numFmt numFmtId="169" formatCode="_ @*."/>
    <numFmt numFmtId="170" formatCode="__@*."/>
    <numFmt numFmtId="171" formatCode="___ @*."/>
    <numFmt numFmtId="172" formatCode="#,##0.0000000000000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8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8" fontId="9" fillId="0" borderId="0" applyProtection="0">
      <alignment wrapText="1"/>
    </xf>
    <xf numFmtId="169" fontId="9" fillId="0" borderId="0">
      <alignment/>
      <protection/>
    </xf>
    <xf numFmtId="170" fontId="13" fillId="0" borderId="0" applyProtection="0">
      <alignment/>
    </xf>
    <xf numFmtId="170" fontId="9" fillId="0" borderId="0">
      <alignment/>
      <protection/>
    </xf>
    <xf numFmtId="171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0">
      <alignment/>
      <protection/>
    </xf>
  </cellStyleXfs>
  <cellXfs count="64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5" fillId="44" borderId="0" xfId="20" applyFont="1" applyFill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0" fontId="7" fillId="44" borderId="9" xfId="20" applyFont="1" applyFill="1" applyBorder="1" applyAlignment="1">
      <alignment horizontal="center" vertical="center"/>
      <protection/>
    </xf>
    <xf numFmtId="0" fontId="7" fillId="44" borderId="10" xfId="20" applyFont="1" applyFill="1" applyBorder="1" applyAlignment="1">
      <alignment horizontal="center" vertical="center"/>
      <protection/>
    </xf>
    <xf numFmtId="49" fontId="7" fillId="45" borderId="11" xfId="22" applyNumberFormat="1" applyFont="1" applyFill="1" applyBorder="1" applyAlignment="1" applyProtection="1">
      <alignment horizontal="left"/>
      <protection/>
    </xf>
    <xf numFmtId="49" fontId="7" fillId="45" borderId="12" xfId="22" applyNumberFormat="1" applyFont="1" applyFill="1" applyBorder="1" applyAlignment="1" applyProtection="1">
      <alignment/>
      <protection/>
    </xf>
    <xf numFmtId="0" fontId="8" fillId="45" borderId="13" xfId="23" applyFont="1" applyFill="1" applyBorder="1" applyAlignment="1">
      <alignment horizontal="right"/>
      <protection/>
    </xf>
    <xf numFmtId="0" fontId="8" fillId="45" borderId="14" xfId="20" applyFont="1" applyFill="1" applyBorder="1" applyAlignment="1">
      <alignment horizontal="right"/>
      <protection/>
    </xf>
    <xf numFmtId="0" fontId="8" fillId="45" borderId="15" xfId="20" applyFont="1" applyFill="1" applyBorder="1" applyAlignment="1">
      <alignment horizontal="right"/>
      <protection/>
    </xf>
    <xf numFmtId="49" fontId="7" fillId="44" borderId="11" xfId="24" applyNumberFormat="1" applyFont="1" applyFill="1" applyBorder="1" applyAlignment="1" applyProtection="1">
      <alignment horizontal="left" wrapText="1" indent="1"/>
      <protection/>
    </xf>
    <xf numFmtId="49" fontId="10" fillId="44" borderId="12" xfId="24" applyNumberFormat="1" applyFont="1" applyFill="1" applyBorder="1" applyAlignment="1" applyProtection="1">
      <alignment horizontal="right" wrapText="1"/>
      <protection/>
    </xf>
    <xf numFmtId="3" fontId="7" fillId="44" borderId="16" xfId="20" applyNumberFormat="1" applyFont="1" applyFill="1" applyBorder="1" applyAlignment="1">
      <alignment horizontal="right"/>
      <protection/>
    </xf>
    <xf numFmtId="3" fontId="7" fillId="44" borderId="17" xfId="20" applyNumberFormat="1" applyFont="1" applyFill="1" applyBorder="1" applyAlignment="1">
      <alignment horizontal="right"/>
      <protection/>
    </xf>
    <xf numFmtId="3" fontId="7" fillId="44" borderId="18" xfId="20" applyNumberFormat="1" applyFont="1" applyFill="1" applyBorder="1" applyAlignment="1">
      <alignment horizontal="right"/>
      <protection/>
    </xf>
    <xf numFmtId="49" fontId="8" fillId="44" borderId="11" xfId="25" applyNumberFormat="1" applyFont="1" applyFill="1" applyBorder="1" applyAlignment="1">
      <alignment horizontal="left" indent="2"/>
      <protection/>
    </xf>
    <xf numFmtId="0" fontId="10" fillId="44" borderId="12" xfId="25" applyNumberFormat="1" applyFont="1" applyFill="1" applyBorder="1" applyAlignment="1">
      <alignment horizontal="right" indent="1"/>
      <protection/>
    </xf>
    <xf numFmtId="3" fontId="8" fillId="44" borderId="16" xfId="20" applyNumberFormat="1" applyFont="1" applyFill="1" applyBorder="1" applyAlignment="1">
      <alignment horizontal="right"/>
      <protection/>
    </xf>
    <xf numFmtId="3" fontId="8" fillId="44" borderId="17" xfId="20" applyNumberFormat="1" applyFont="1" applyFill="1" applyBorder="1" applyAlignment="1">
      <alignment horizontal="right"/>
      <protection/>
    </xf>
    <xf numFmtId="3" fontId="8" fillId="44" borderId="18" xfId="20" applyNumberFormat="1" applyFont="1" applyFill="1" applyBorder="1" applyAlignment="1">
      <alignment horizontal="right"/>
      <protection/>
    </xf>
    <xf numFmtId="49" fontId="11" fillId="44" borderId="19" xfId="24" applyNumberFormat="1" applyFont="1" applyFill="1" applyBorder="1" applyAlignment="1" applyProtection="1">
      <alignment horizontal="left" wrapText="1" indent="1"/>
      <protection/>
    </xf>
    <xf numFmtId="49" fontId="10" fillId="44" borderId="20" xfId="24" applyNumberFormat="1" applyFont="1" applyFill="1" applyBorder="1" applyAlignment="1" applyProtection="1">
      <alignment horizontal="right" wrapText="1"/>
      <protection/>
    </xf>
    <xf numFmtId="3" fontId="11" fillId="44" borderId="21" xfId="20" applyNumberFormat="1" applyFont="1" applyFill="1" applyBorder="1" applyAlignment="1">
      <alignment horizontal="right"/>
      <protection/>
    </xf>
    <xf numFmtId="3" fontId="11" fillId="44" borderId="9" xfId="20" applyNumberFormat="1" applyFont="1" applyFill="1" applyBorder="1" applyAlignment="1">
      <alignment horizontal="right"/>
      <protection/>
    </xf>
    <xf numFmtId="3" fontId="11" fillId="44" borderId="10" xfId="20" applyNumberFormat="1" applyFont="1" applyFill="1" applyBorder="1" applyAlignment="1">
      <alignment horizontal="right"/>
      <protection/>
    </xf>
    <xf numFmtId="49" fontId="12" fillId="45" borderId="12" xfId="22" applyNumberFormat="1" applyFont="1" applyFill="1" applyBorder="1" applyAlignment="1" applyProtection="1">
      <alignment horizontal="right"/>
      <protection/>
    </xf>
    <xf numFmtId="3" fontId="8" fillId="45" borderId="16" xfId="20" applyNumberFormat="1" applyFont="1" applyFill="1" applyBorder="1" applyAlignment="1">
      <alignment horizontal="right"/>
      <protection/>
    </xf>
    <xf numFmtId="3" fontId="8" fillId="45" borderId="17" xfId="20" applyNumberFormat="1" applyFont="1" applyFill="1" applyBorder="1" applyAlignment="1">
      <alignment horizontal="right"/>
      <protection/>
    </xf>
    <xf numFmtId="3" fontId="8" fillId="45" borderId="18" xfId="20" applyNumberFormat="1" applyFont="1" applyFill="1" applyBorder="1" applyAlignment="1">
      <alignment horizontal="right"/>
      <protection/>
    </xf>
    <xf numFmtId="49" fontId="8" fillId="44" borderId="11" xfId="26" applyNumberFormat="1" applyFont="1" applyFill="1" applyBorder="1" applyAlignment="1">
      <alignment horizontal="left" indent="2"/>
    </xf>
    <xf numFmtId="0" fontId="10" fillId="0" borderId="12" xfId="25" applyNumberFormat="1" applyFont="1" applyFill="1" applyBorder="1" applyAlignment="1">
      <alignment horizontal="right" indent="1"/>
      <protection/>
    </xf>
    <xf numFmtId="49" fontId="11" fillId="0" borderId="11" xfId="24" applyNumberFormat="1" applyFont="1" applyFill="1" applyBorder="1" applyAlignment="1">
      <alignment horizontal="left" wrapText="1" indent="1"/>
    </xf>
    <xf numFmtId="49" fontId="10" fillId="0" borderId="12" xfId="24" applyNumberFormat="1" applyFont="1" applyFill="1" applyBorder="1" applyAlignment="1">
      <alignment horizontal="right" wrapText="1"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17" xfId="20" applyNumberFormat="1" applyFont="1" applyFill="1" applyBorder="1" applyAlignment="1">
      <alignment horizontal="right"/>
      <protection/>
    </xf>
    <xf numFmtId="3" fontId="11" fillId="44" borderId="18" xfId="20" applyNumberFormat="1" applyFont="1" applyFill="1" applyBorder="1" applyAlignment="1">
      <alignment horizontal="right"/>
      <protection/>
    </xf>
    <xf numFmtId="49" fontId="11" fillId="0" borderId="22" xfId="24" applyNumberFormat="1" applyFont="1" applyFill="1" applyBorder="1" applyAlignment="1">
      <alignment horizontal="left" wrapText="1" indent="1"/>
    </xf>
    <xf numFmtId="49" fontId="10" fillId="0" borderId="23" xfId="24" applyNumberFormat="1" applyFont="1" applyFill="1" applyBorder="1" applyAlignment="1">
      <alignment horizontal="right" wrapText="1"/>
    </xf>
    <xf numFmtId="3" fontId="11" fillId="44" borderId="24" xfId="20" applyNumberFormat="1" applyFont="1" applyFill="1" applyBorder="1" applyAlignment="1">
      <alignment horizontal="right"/>
      <protection/>
    </xf>
    <xf numFmtId="3" fontId="11" fillId="44" borderId="25" xfId="20" applyNumberFormat="1" applyFont="1" applyFill="1" applyBorder="1" applyAlignment="1">
      <alignment horizontal="right"/>
      <protection/>
    </xf>
    <xf numFmtId="3" fontId="11" fillId="44" borderId="26" xfId="20" applyNumberFormat="1" applyFont="1" applyFill="1" applyBorder="1" applyAlignment="1">
      <alignment horizontal="right"/>
      <protection/>
    </xf>
    <xf numFmtId="49" fontId="7" fillId="0" borderId="11" xfId="25" applyNumberFormat="1" applyFont="1" applyFill="1" applyBorder="1" applyAlignment="1">
      <alignment horizontal="left" indent="1"/>
      <protection/>
    </xf>
    <xf numFmtId="49" fontId="8" fillId="0" borderId="11" xfId="25" applyNumberFormat="1" applyFont="1" applyFill="1" applyBorder="1" applyAlignment="1">
      <alignment horizontal="left" indent="2"/>
      <protection/>
    </xf>
    <xf numFmtId="49" fontId="11" fillId="44" borderId="11" xfId="24" applyNumberFormat="1" applyFont="1" applyFill="1" applyBorder="1" applyAlignment="1">
      <alignment horizontal="left" wrapText="1" indent="1"/>
    </xf>
    <xf numFmtId="49" fontId="11" fillId="44" borderId="22" xfId="24" applyNumberFormat="1" applyFont="1" applyFill="1" applyBorder="1" applyAlignment="1">
      <alignment horizontal="left" wrapText="1" indent="1"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49" fontId="10" fillId="0" borderId="12" xfId="24" applyNumberFormat="1" applyFont="1" applyFill="1" applyBorder="1" applyAlignment="1" applyProtection="1">
      <alignment horizontal="right" wrapText="1"/>
      <protection/>
    </xf>
    <xf numFmtId="49" fontId="10" fillId="0" borderId="12" xfId="25" applyNumberFormat="1" applyFont="1" applyFill="1" applyBorder="1" applyAlignment="1">
      <alignment horizontal="right"/>
      <protection/>
    </xf>
    <xf numFmtId="172" fontId="4" fillId="44" borderId="0" xfId="20" applyNumberFormat="1" applyFont="1" applyFill="1">
      <alignment/>
      <protection/>
    </xf>
    <xf numFmtId="3" fontId="4" fillId="44" borderId="0" xfId="20" applyNumberFormat="1" applyFont="1" applyFill="1">
      <alignment/>
      <protection/>
    </xf>
    <xf numFmtId="3" fontId="4" fillId="44" borderId="0" xfId="20" applyNumberFormat="1" applyFont="1" applyFill="1" applyBorder="1">
      <alignment/>
      <protection/>
    </xf>
    <xf numFmtId="0" fontId="7" fillId="44" borderId="13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9" xfId="21" applyFont="1" applyFill="1" applyBorder="1" applyAlignment="1">
      <alignment horizontal="center" vertical="center"/>
      <protection/>
    </xf>
    <xf numFmtId="0" fontId="7" fillId="44" borderId="20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  <cellStyle name="Normální 8" xfId="2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10FS01\Users\14186\1)%20D&#367;le&#382;it&#233;%20soubory\1)%20St&#225;l&#233;%20&#250;koly\St&#225;l&#233;%20&#250;koly\Nov&#225;%20agenda%20K&#352;\V&#253;kaz%20P%20a%20V\SPO\V&#253;kaz%20pen&#283;&#382;n&#237;ch%20p&#345;&#237;jm&#367;%20a%20v&#253;daj&#367;_p&#345;evodov&#253;%20m&#367;stek%20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íloha č. 1 (M)"/>
      <sheetName val="Výkaz zdrojů a užití (M)"/>
      <sheetName val="Příloha č. 1 (Q)"/>
      <sheetName val="Výkaz zdrojů a užití (Q)"/>
      <sheetName val="Výkaz zdrojů a užití (M+Q)"/>
      <sheetName val="Výkaz zdrojů a užití M+Q 2023"/>
      <sheetName val="Výkaz zdrojů a užití (Q) (2023)"/>
      <sheetName val="Výkaz zdrojů a užití (Q) (2022)"/>
      <sheetName val="Výkaz zdrojů a užití (M+Q) 2022"/>
      <sheetName val="Výkaz zdrojů a užití (Q)_2021"/>
      <sheetName val="Výkaz zdrojů a užití (Q)_2020"/>
      <sheetName val="Výkaz zdrojů a užití (Q)_2019"/>
      <sheetName val="Výkaz zdrojů a užití (Q)_2018"/>
    </sheetNames>
    <sheetDataSet>
      <sheetData sheetId="0"/>
      <sheetData sheetId="1">
        <row r="10">
          <cell r="D10">
            <v>13547.74121108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12573.58822693</v>
          </cell>
        </row>
        <row r="14">
          <cell r="D14">
            <v>974.15298415</v>
          </cell>
        </row>
        <row r="15">
          <cell r="D15">
            <v>12322.01891359</v>
          </cell>
        </row>
        <row r="16">
          <cell r="D16">
            <v>6143.14791558</v>
          </cell>
        </row>
        <row r="17">
          <cell r="D17">
            <v>5751.92357232</v>
          </cell>
        </row>
        <row r="18">
          <cell r="D18">
            <v>0.4804967</v>
          </cell>
        </row>
        <row r="19">
          <cell r="D19">
            <v>15.56901928</v>
          </cell>
        </row>
        <row r="20">
          <cell r="D20">
            <v>69.19759002</v>
          </cell>
        </row>
        <row r="21">
          <cell r="D21">
            <v>13.0484764</v>
          </cell>
        </row>
        <row r="22">
          <cell r="D22">
            <v>328.65184329</v>
          </cell>
        </row>
        <row r="23">
          <cell r="D23">
            <v>1225.72229749</v>
          </cell>
        </row>
        <row r="25">
          <cell r="D25">
            <v>659.05071925</v>
          </cell>
        </row>
        <row r="26">
          <cell r="D26">
            <v>659.05071925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0.121942</v>
          </cell>
        </row>
        <row r="30">
          <cell r="D30">
            <v>0.121942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658.92877725</v>
          </cell>
        </row>
        <row r="34">
          <cell r="D34">
            <v>566.79352024</v>
          </cell>
        </row>
        <row r="36">
          <cell r="D36">
            <v>-0.0066</v>
          </cell>
        </row>
        <row r="37">
          <cell r="D37">
            <v>-0.0066</v>
          </cell>
        </row>
        <row r="38">
          <cell r="D38">
            <v>0</v>
          </cell>
        </row>
        <row r="39">
          <cell r="D39">
            <v>1.96043091</v>
          </cell>
        </row>
        <row r="40">
          <cell r="D40">
            <v>1.58508019</v>
          </cell>
        </row>
        <row r="41">
          <cell r="D41">
            <v>0.37535072</v>
          </cell>
        </row>
        <row r="42">
          <cell r="D42">
            <v>1.96703091</v>
          </cell>
        </row>
        <row r="43">
          <cell r="D43">
            <v>568.76055115</v>
          </cell>
        </row>
      </sheetData>
      <sheetData sheetId="2"/>
      <sheetData sheetId="3">
        <row r="90">
          <cell r="D90">
            <v>1998.74279089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1497.22508908333</v>
          </cell>
        </row>
        <row r="94">
          <cell r="D94">
            <v>501.517701806667</v>
          </cell>
        </row>
        <row r="95">
          <cell r="D95">
            <v>1927.92371208</v>
          </cell>
        </row>
        <row r="96">
          <cell r="D96">
            <v>1158.92007644</v>
          </cell>
        </row>
        <row r="97">
          <cell r="D97">
            <v>557.498447866667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5.40632640666667</v>
          </cell>
        </row>
        <row r="101">
          <cell r="D101">
            <v>5.90543366666667</v>
          </cell>
        </row>
        <row r="102">
          <cell r="D102">
            <v>200.1934277</v>
          </cell>
        </row>
        <row r="103">
          <cell r="D103">
            <v>70.8190788099999</v>
          </cell>
        </row>
        <row r="105">
          <cell r="D105">
            <v>121.34655094</v>
          </cell>
        </row>
        <row r="106">
          <cell r="D106">
            <v>121.256478606667</v>
          </cell>
        </row>
        <row r="107">
          <cell r="D107">
            <v>0.0900723333333334</v>
          </cell>
        </row>
        <row r="108">
          <cell r="D108">
            <v>0</v>
          </cell>
        </row>
        <row r="109">
          <cell r="D109">
            <v>0.57530567</v>
          </cell>
        </row>
        <row r="110">
          <cell r="D110">
            <v>0.57530567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120.77124527</v>
          </cell>
        </row>
        <row r="114">
          <cell r="D114">
            <v>-49.95216646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0.485122143333333</v>
          </cell>
        </row>
        <row r="120">
          <cell r="D120">
            <v>0.485122143333333</v>
          </cell>
        </row>
        <row r="121">
          <cell r="D121">
            <v>0</v>
          </cell>
        </row>
        <row r="122">
          <cell r="D122">
            <v>0.485122143333333</v>
          </cell>
        </row>
        <row r="123">
          <cell r="D123">
            <v>-49.4670443166666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47"/>
  <sheetViews>
    <sheetView showGridLines="0" tabSelected="1" zoomScale="80" zoomScaleNormal="80" workbookViewId="0" topLeftCell="A1">
      <selection pane="topLeft" activeCell="M36" sqref="M36"/>
    </sheetView>
  </sheetViews>
  <sheetFormatPr defaultColWidth="9.140625" defaultRowHeight="12.75"/>
  <cols>
    <col min="1" max="1" width="2" style="2" customWidth="1"/>
    <col min="2" max="2" width="47.1428571428571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6" width="10.5714285714286" style="2" customWidth="1"/>
    <col min="17" max="16384" width="9.14285714285714" style="2"/>
  </cols>
  <sheetData>
    <row r="2" ht="12.75">
      <c r="B2" s="1" t="s">
        <v>42</v>
      </c>
    </row>
    <row r="4" ht="15.75">
      <c r="B4" s="4" t="s">
        <v>69</v>
      </c>
    </row>
    <row r="5" spans="2:12" ht="12.75">
      <c r="B5" s="1"/>
      <c r="E5" s="56"/>
      <c r="F5" s="56"/>
      <c r="G5" s="56"/>
      <c r="H5" s="56"/>
      <c r="I5" s="56"/>
      <c r="J5" s="56"/>
      <c r="K5" s="56"/>
      <c r="L5" s="56"/>
    </row>
    <row r="6" spans="2:3" ht="13.5" thickBot="1">
      <c r="B6" s="2" t="s">
        <v>0</v>
      </c>
      <c r="C6" s="1"/>
    </row>
    <row r="7" spans="2:15" ht="15" customHeight="1">
      <c r="B7" s="57" t="s">
        <v>1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5" t="s">
        <v>57</v>
      </c>
      <c r="E8" s="6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65</v>
      </c>
      <c r="M8" s="7" t="s">
        <v>66</v>
      </c>
      <c r="N8" s="7" t="s">
        <v>67</v>
      </c>
      <c r="O8" s="8" t="s">
        <v>68</v>
      </c>
    </row>
    <row r="9" spans="2:18" ht="12.75">
      <c r="B9" s="9" t="s">
        <v>2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Q9" s="55"/>
      <c r="R9" s="55"/>
    </row>
    <row r="10" spans="2:17" ht="12.75">
      <c r="B10" s="14" t="s">
        <v>3</v>
      </c>
      <c r="C10" s="15" t="s">
        <v>4</v>
      </c>
      <c r="D10" s="16">
        <f>IF(OR(ISBLANK('[1]Výkaz zdrojů a užití (M)'!D$10),ISBLANK('[1]Výkaz zdrojů a užití (Q)'!D$90)),"",ROUND('[1]Výkaz zdrojů a užití (M)'!D10+'[1]Výkaz zdrojů a užití (Q)'!D90,8))</f>
        <v>15546.48400197</v>
      </c>
      <c r="E10" s="17">
        <v>16247.374300330001</v>
      </c>
      <c r="F10" s="17">
        <v>22504.657655340001</v>
      </c>
      <c r="G10" s="17">
        <v>15461.55331062</v>
      </c>
      <c r="H10" s="17">
        <v>18429.412955520002</v>
      </c>
      <c r="I10" s="17">
        <v>18362.56412617</v>
      </c>
      <c r="J10" s="17">
        <v>11112.33517136</v>
      </c>
      <c r="K10" s="17">
        <v>11708.49695524</v>
      </c>
      <c r="L10" s="17">
        <v>11562.33744659</v>
      </c>
      <c r="M10" s="17"/>
      <c r="N10" s="17"/>
      <c r="O10" s="18"/>
      <c r="Q10" s="55"/>
    </row>
    <row r="11" spans="2:17" ht="12.75">
      <c r="B11" s="19" t="s">
        <v>5</v>
      </c>
      <c r="C11" s="20">
        <v>2</v>
      </c>
      <c r="D11" s="21">
        <f>IF(OR(ISBLANK('[1]Výkaz zdrojů a užití (M)'!D$10),ISBLANK('[1]Výkaz zdrojů a užití (Q)'!D$90)),"",ROUND('[1]Výkaz zdrojů a užití (M)'!D11+'[1]Výkaz zdrojů a užití (Q)'!D91,8))</f>
        <v>0</v>
      </c>
      <c r="E11" s="22">
        <v>0</v>
      </c>
      <c r="F11" s="22">
        <v>0</v>
      </c>
      <c r="G11" s="22">
        <v>0.069399000000000002</v>
      </c>
      <c r="H11" s="22">
        <v>0.069399000000000002</v>
      </c>
      <c r="I11" s="22">
        <v>0.069399000000000002</v>
      </c>
      <c r="J11" s="22">
        <v>0</v>
      </c>
      <c r="K11" s="22">
        <v>0</v>
      </c>
      <c r="L11" s="22">
        <v>9.3383800000000008</v>
      </c>
      <c r="M11" s="22"/>
      <c r="N11" s="22"/>
      <c r="O11" s="23"/>
      <c r="Q11" s="55"/>
    </row>
    <row r="12" spans="2:15" ht="12.75">
      <c r="B12" s="19" t="s">
        <v>6</v>
      </c>
      <c r="C12" s="20">
        <v>3</v>
      </c>
      <c r="D12" s="21">
        <f>IF(OR(ISBLANK('[1]Výkaz zdrojů a užití (M)'!D$10),ISBLANK('[1]Výkaz zdrojů a užití (Q)'!D$90)),"",ROUND('[1]Výkaz zdrojů a užití (M)'!D12+'[1]Výkaz zdrojů a užití (Q)'!D92,8))</f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/>
      <c r="N12" s="22"/>
      <c r="O12" s="23"/>
    </row>
    <row r="13" spans="2:15" ht="12.75">
      <c r="B13" s="19" t="s">
        <v>7</v>
      </c>
      <c r="C13" s="20">
        <v>4</v>
      </c>
      <c r="D13" s="21">
        <f>IF(OR(ISBLANK('[1]Výkaz zdrojů a užití (M)'!D$10),ISBLANK('[1]Výkaz zdrojů a užití (Q)'!D$90)),"",ROUND('[1]Výkaz zdrojů a užití (M)'!D13+'[1]Výkaz zdrojů a užití (Q)'!D93,8))</f>
        <v>14070.813316010001</v>
      </c>
      <c r="E13" s="22">
        <v>14644.58668592</v>
      </c>
      <c r="F13" s="22">
        <v>18626.348080299998</v>
      </c>
      <c r="G13" s="22">
        <v>13744.72869571</v>
      </c>
      <c r="H13" s="22">
        <v>16608.374316019999</v>
      </c>
      <c r="I13" s="22">
        <v>16580.263427540001</v>
      </c>
      <c r="J13" s="22">
        <v>10347.853776149999</v>
      </c>
      <c r="K13" s="22">
        <v>11266.59080288</v>
      </c>
      <c r="L13" s="22">
        <v>10987.509273289999</v>
      </c>
      <c r="M13" s="22"/>
      <c r="N13" s="22"/>
      <c r="O13" s="23"/>
    </row>
    <row r="14" spans="2:15" ht="12.75">
      <c r="B14" s="19" t="s">
        <v>8</v>
      </c>
      <c r="C14" s="20">
        <v>5</v>
      </c>
      <c r="D14" s="21">
        <f>IF(OR(ISBLANK('[1]Výkaz zdrojů a užití (M)'!D$10),ISBLANK('[1]Výkaz zdrojů a užití (Q)'!D$90)),"",ROUND('[1]Výkaz zdrojů a užití (M)'!D14+'[1]Výkaz zdrojů a užití (Q)'!D94,8))</f>
        <v>1475.6706859599999</v>
      </c>
      <c r="E14" s="22">
        <v>1602.7876144100001</v>
      </c>
      <c r="F14" s="22">
        <v>3878.3095750399998</v>
      </c>
      <c r="G14" s="22">
        <v>1716.7552159100001</v>
      </c>
      <c r="H14" s="22">
        <v>1820.9692405000001</v>
      </c>
      <c r="I14" s="22">
        <v>1782.23129963</v>
      </c>
      <c r="J14" s="22">
        <v>764.48139519999995</v>
      </c>
      <c r="K14" s="22">
        <v>441.90615237999998</v>
      </c>
      <c r="L14" s="22">
        <v>565.48979328999997</v>
      </c>
      <c r="M14" s="22"/>
      <c r="N14" s="22"/>
      <c r="O14" s="23"/>
    </row>
    <row r="15" spans="2:15" ht="12.75">
      <c r="B15" s="14" t="s">
        <v>9</v>
      </c>
      <c r="C15" s="15" t="s">
        <v>10</v>
      </c>
      <c r="D15" s="16">
        <f>IF(OR(ISBLANK('[1]Výkaz zdrojů a užití (M)'!D$10),ISBLANK('[1]Výkaz zdrojů a užití (Q)'!D$90)),"",ROUND('[1]Výkaz zdrojů a užití (M)'!D15+'[1]Výkaz zdrojů a užití (Q)'!D95,8))</f>
        <v>14249.942625670001</v>
      </c>
      <c r="E15" s="17">
        <v>14947.468394289999</v>
      </c>
      <c r="F15" s="17">
        <v>21767.509616300002</v>
      </c>
      <c r="G15" s="17">
        <v>14880.234264709999</v>
      </c>
      <c r="H15" s="17">
        <v>14911.49930657</v>
      </c>
      <c r="I15" s="17">
        <v>15568.26930638</v>
      </c>
      <c r="J15" s="17">
        <v>11717.909599979999</v>
      </c>
      <c r="K15" s="17">
        <v>11976.09855053</v>
      </c>
      <c r="L15" s="17">
        <v>11483.012339999999</v>
      </c>
      <c r="M15" s="17"/>
      <c r="N15" s="17"/>
      <c r="O15" s="18"/>
    </row>
    <row r="16" spans="2:15" ht="12.75">
      <c r="B16" s="19" t="s">
        <v>11</v>
      </c>
      <c r="C16" s="20">
        <v>7</v>
      </c>
      <c r="D16" s="21">
        <f>IF(OR(ISBLANK('[1]Výkaz zdrojů a užití (M)'!D$10),ISBLANK('[1]Výkaz zdrojů a užití (Q)'!D$90)),"",ROUND('[1]Výkaz zdrojů a užití (M)'!D16+'[1]Výkaz zdrojů a užití (Q)'!D96,8))</f>
        <v>7302.06799202</v>
      </c>
      <c r="E16" s="22">
        <v>6787.8008975900002</v>
      </c>
      <c r="F16" s="22">
        <v>9846.8658309799994</v>
      </c>
      <c r="G16" s="22">
        <v>7018.0638115399997</v>
      </c>
      <c r="H16" s="22">
        <v>6888.8731301899998</v>
      </c>
      <c r="I16" s="22">
        <v>7163.7023844300002</v>
      </c>
      <c r="J16" s="22">
        <v>5069.33601017</v>
      </c>
      <c r="K16" s="22">
        <v>5006.6907633399996</v>
      </c>
      <c r="L16" s="22">
        <v>4942.1507694299999</v>
      </c>
      <c r="M16" s="22"/>
      <c r="N16" s="22"/>
      <c r="O16" s="23"/>
    </row>
    <row r="17" spans="2:15" ht="12.75">
      <c r="B17" s="19" t="s">
        <v>12</v>
      </c>
      <c r="C17" s="20">
        <v>8</v>
      </c>
      <c r="D17" s="21">
        <f>IF(OR(ISBLANK('[1]Výkaz zdrojů a užití (M)'!D$10),ISBLANK('[1]Výkaz zdrojů a užití (Q)'!D$90)),"",ROUND('[1]Výkaz zdrojů a užití (M)'!D17+'[1]Výkaz zdrojů a užití (Q)'!D97,8))</f>
        <v>6309.4220201899998</v>
      </c>
      <c r="E17" s="22">
        <v>7182.9143165300002</v>
      </c>
      <c r="F17" s="22">
        <v>10001.60291446</v>
      </c>
      <c r="G17" s="22">
        <v>7109.9353643699997</v>
      </c>
      <c r="H17" s="22">
        <v>7206.8729931799999</v>
      </c>
      <c r="I17" s="22">
        <v>6885.8295466600002</v>
      </c>
      <c r="J17" s="22">
        <v>6170.6072686899997</v>
      </c>
      <c r="K17" s="22">
        <v>6097.50717446</v>
      </c>
      <c r="L17" s="22">
        <v>5517.2507388000004</v>
      </c>
      <c r="M17" s="22"/>
      <c r="N17" s="22"/>
      <c r="O17" s="23"/>
    </row>
    <row r="18" spans="2:15" ht="12.75">
      <c r="B18" s="19" t="s">
        <v>13</v>
      </c>
      <c r="C18" s="20">
        <v>9</v>
      </c>
      <c r="D18" s="21">
        <f>IF(OR(ISBLANK('[1]Výkaz zdrojů a užití (M)'!D$10),ISBLANK('[1]Výkaz zdrojů a užití (Q)'!D$90)),"",ROUND('[1]Výkaz zdrojů a užití (M)'!D18+'[1]Výkaz zdrojů a užití (Q)'!D98,8))</f>
        <v>0.4804967</v>
      </c>
      <c r="E18" s="22">
        <v>0.42304057</v>
      </c>
      <c r="F18" s="22">
        <v>0.39134239999999998</v>
      </c>
      <c r="G18" s="22">
        <v>2.7089629999999998</v>
      </c>
      <c r="H18" s="22">
        <v>1.7607588700000001</v>
      </c>
      <c r="I18" s="22">
        <v>1.3037044900000001</v>
      </c>
      <c r="J18" s="22">
        <v>1.7155175600000001</v>
      </c>
      <c r="K18" s="22">
        <v>0.39</v>
      </c>
      <c r="L18" s="22">
        <v>0.37953067000000001</v>
      </c>
      <c r="M18" s="22"/>
      <c r="N18" s="22"/>
      <c r="O18" s="23"/>
    </row>
    <row r="19" spans="2:15" ht="12.75">
      <c r="B19" s="19" t="s">
        <v>14</v>
      </c>
      <c r="C19" s="20">
        <v>10</v>
      </c>
      <c r="D19" s="21">
        <f>IF(OR(ISBLANK('[1]Výkaz zdrojů a užití (M)'!D$10),ISBLANK('[1]Výkaz zdrojů a užití (Q)'!D$90)),"",ROUND('[1]Výkaz zdrojů a užití (M)'!D19+'[1]Výkaz zdrojů a užití (Q)'!D99,8))</f>
        <v>15.569019279999999</v>
      </c>
      <c r="E19" s="22">
        <v>16.23714477</v>
      </c>
      <c r="F19" s="22">
        <v>13.234916889999999</v>
      </c>
      <c r="G19" s="22">
        <v>11.197477579999999</v>
      </c>
      <c r="H19" s="22">
        <v>11.46197958</v>
      </c>
      <c r="I19" s="22">
        <v>15.179628989999999</v>
      </c>
      <c r="J19" s="22">
        <v>7.8173822299999998</v>
      </c>
      <c r="K19" s="22">
        <v>-0.16245067999999999</v>
      </c>
      <c r="L19" s="22">
        <v>3.46278957</v>
      </c>
      <c r="M19" s="22"/>
      <c r="N19" s="22"/>
      <c r="O19" s="23"/>
    </row>
    <row r="20" spans="2:15" ht="12.75">
      <c r="B20" s="19" t="s">
        <v>7</v>
      </c>
      <c r="C20" s="20">
        <v>11</v>
      </c>
      <c r="D20" s="21">
        <f>IF(OR(ISBLANK('[1]Výkaz zdrojů a užití (M)'!D$10),ISBLANK('[1]Výkaz zdrojů a užití (Q)'!D$90)),"",ROUND('[1]Výkaz zdrojů a užití (M)'!D20+'[1]Výkaz zdrojů a užití (Q)'!D100,8))</f>
        <v>74.603916429999998</v>
      </c>
      <c r="E20" s="22">
        <v>318.45376407999998</v>
      </c>
      <c r="F20" s="22">
        <v>115.03283159</v>
      </c>
      <c r="G20" s="22">
        <v>53.74166847</v>
      </c>
      <c r="H20" s="22">
        <v>104.29622581</v>
      </c>
      <c r="I20" s="22">
        <v>106.97201172</v>
      </c>
      <c r="J20" s="22">
        <v>31.710563929999999</v>
      </c>
      <c r="K20" s="22">
        <v>177.11487270000001</v>
      </c>
      <c r="L20" s="22">
        <v>19.956949420000001</v>
      </c>
      <c r="M20" s="22"/>
      <c r="N20" s="22"/>
      <c r="O20" s="23"/>
    </row>
    <row r="21" spans="2:15" ht="12.75">
      <c r="B21" s="19" t="s">
        <v>15</v>
      </c>
      <c r="C21" s="20">
        <v>12</v>
      </c>
      <c r="D21" s="21">
        <f>IF(OR(ISBLANK('[1]Výkaz zdrojů a užití (M)'!D$10),ISBLANK('[1]Výkaz zdrojů a užití (Q)'!D$90)),"",ROUND('[1]Výkaz zdrojů a užití (M)'!D21+'[1]Výkaz zdrojů a užití (Q)'!D101,8))</f>
        <v>18.953910069999999</v>
      </c>
      <c r="E21" s="22">
        <v>23.979780550000001</v>
      </c>
      <c r="F21" s="22">
        <v>44.876367620000003</v>
      </c>
      <c r="G21" s="22">
        <v>15.39302477</v>
      </c>
      <c r="H21" s="22">
        <v>13.41241866</v>
      </c>
      <c r="I21" s="22">
        <v>11.426004969999999</v>
      </c>
      <c r="J21" s="22">
        <v>6.7666168000000004</v>
      </c>
      <c r="K21" s="22">
        <v>5.9597230000000003</v>
      </c>
      <c r="L21" s="22">
        <v>8.7374948000000003</v>
      </c>
      <c r="M21" s="22"/>
      <c r="N21" s="22"/>
      <c r="O21" s="23"/>
    </row>
    <row r="22" spans="2:15" ht="12.75">
      <c r="B22" s="19" t="s">
        <v>16</v>
      </c>
      <c r="C22" s="20">
        <v>13</v>
      </c>
      <c r="D22" s="21">
        <f>IF(OR(ISBLANK('[1]Výkaz zdrojů a užití (M)'!D$10),ISBLANK('[1]Výkaz zdrojů a užití (Q)'!D$90)),"",ROUND('[1]Výkaz zdrojů a užití (M)'!D22+'[1]Výkaz zdrojů a užití (Q)'!D102,8))</f>
        <v>528.84527099000002</v>
      </c>
      <c r="E22" s="22">
        <v>617.65945019000003</v>
      </c>
      <c r="F22" s="22">
        <v>1745.50541236</v>
      </c>
      <c r="G22" s="22">
        <v>669.19395498999995</v>
      </c>
      <c r="H22" s="22">
        <v>684.82180026000003</v>
      </c>
      <c r="I22" s="22">
        <v>1383.85602513</v>
      </c>
      <c r="J22" s="22">
        <v>429.94624060000001</v>
      </c>
      <c r="K22" s="22">
        <v>688.61846771</v>
      </c>
      <c r="L22" s="22">
        <v>991.06406731000004</v>
      </c>
      <c r="M22" s="22"/>
      <c r="N22" s="22"/>
      <c r="O22" s="23"/>
    </row>
    <row r="23" spans="2:15" ht="13.5" thickBot="1">
      <c r="B23" s="24" t="s">
        <v>17</v>
      </c>
      <c r="C23" s="25" t="s">
        <v>18</v>
      </c>
      <c r="D23" s="26">
        <f>IF(OR(ISBLANK('[1]Výkaz zdrojů a užití (M)'!D$10),ISBLANK('[1]Výkaz zdrojů a užití (Q)'!D$90)),"",ROUND('[1]Výkaz zdrojů a užití (M)'!D23+'[1]Výkaz zdrojů a užití (Q)'!D103,8))</f>
        <v>1296.5413762999999</v>
      </c>
      <c r="E23" s="27">
        <v>1299.90590604</v>
      </c>
      <c r="F23" s="27">
        <v>737.14803903999996</v>
      </c>
      <c r="G23" s="27">
        <v>581.31904589999999</v>
      </c>
      <c r="H23" s="27">
        <v>3517.9136489699999</v>
      </c>
      <c r="I23" s="27">
        <v>2794.2948197800001</v>
      </c>
      <c r="J23" s="27">
        <v>-605.57442862000005</v>
      </c>
      <c r="K23" s="27">
        <v>-267.60159528999998</v>
      </c>
      <c r="L23" s="27">
        <v>79.325106590000004</v>
      </c>
      <c r="M23" s="27"/>
      <c r="N23" s="27"/>
      <c r="O23" s="28"/>
    </row>
    <row r="24" spans="2:15" ht="12.75" customHeight="1">
      <c r="B24" s="9" t="s">
        <v>19</v>
      </c>
      <c r="C24" s="1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</row>
    <row r="25" spans="2:15" ht="12.75">
      <c r="B25" s="14" t="s">
        <v>20</v>
      </c>
      <c r="C25" s="15" t="s">
        <v>21</v>
      </c>
      <c r="D25" s="16">
        <f>IF(OR(ISBLANK('[1]Výkaz zdrojů a užití (M)'!D$10),ISBLANK('[1]Výkaz zdrojů a užití (Q)'!D$90)),"",ROUND('[1]Výkaz zdrojů a užití (M)'!D25+'[1]Výkaz zdrojů a užití (Q)'!D105,8))</f>
        <v>780.39727018999997</v>
      </c>
      <c r="E25" s="17">
        <v>753.72440572000005</v>
      </c>
      <c r="F25" s="17">
        <v>1533.13322851</v>
      </c>
      <c r="G25" s="17">
        <v>727.49290125000005</v>
      </c>
      <c r="H25" s="17">
        <v>876.23546626999996</v>
      </c>
      <c r="I25" s="17">
        <v>1000.02639803</v>
      </c>
      <c r="J25" s="17">
        <v>694.39607482999998</v>
      </c>
      <c r="K25" s="17">
        <v>1045.1611716499999</v>
      </c>
      <c r="L25" s="17">
        <v>493.36045052999998</v>
      </c>
      <c r="M25" s="17"/>
      <c r="N25" s="17"/>
      <c r="O25" s="18"/>
    </row>
    <row r="26" spans="2:15" ht="12.75">
      <c r="B26" s="33" t="s">
        <v>22</v>
      </c>
      <c r="C26" s="34">
        <v>16</v>
      </c>
      <c r="D26" s="21">
        <f>IF(OR(ISBLANK('[1]Výkaz zdrojů a užití (M)'!D$10),ISBLANK('[1]Výkaz zdrojů a užití (Q)'!D$90)),"",ROUND('[1]Výkaz zdrojů a užití (M)'!D26+'[1]Výkaz zdrojů a užití (Q)'!D106,8))</f>
        <v>780.30719785999997</v>
      </c>
      <c r="E26" s="22">
        <v>753.48373872000002</v>
      </c>
      <c r="F26" s="22">
        <v>1532.72581975</v>
      </c>
      <c r="G26" s="22">
        <v>727.46825392000005</v>
      </c>
      <c r="H26" s="22">
        <v>875.95690893000005</v>
      </c>
      <c r="I26" s="22">
        <v>1000.0162707</v>
      </c>
      <c r="J26" s="22">
        <v>694.81466182999998</v>
      </c>
      <c r="K26" s="22">
        <v>1045.57680865</v>
      </c>
      <c r="L26" s="22">
        <v>493.77313752999999</v>
      </c>
      <c r="M26" s="22"/>
      <c r="N26" s="22"/>
      <c r="O26" s="23"/>
    </row>
    <row r="27" spans="2:15" ht="12.75">
      <c r="B27" s="33" t="s">
        <v>23</v>
      </c>
      <c r="C27" s="34">
        <v>17</v>
      </c>
      <c r="D27" s="21">
        <f>IF(OR(ISBLANK('[1]Výkaz zdrojů a užití (M)'!D$10),ISBLANK('[1]Výkaz zdrojů a užití (Q)'!D$90)),"",ROUND('[1]Výkaz zdrojů a užití (M)'!D27+'[1]Výkaz zdrojů a užití (Q)'!D107,8))</f>
        <v>0.090072330000000006</v>
      </c>
      <c r="E27" s="22">
        <v>0.24066699999999999</v>
      </c>
      <c r="F27" s="22">
        <v>0.44710875999999999</v>
      </c>
      <c r="G27" s="22">
        <v>0.01012733</v>
      </c>
      <c r="H27" s="22">
        <v>0.01012734</v>
      </c>
      <c r="I27" s="22">
        <v>0.01012733</v>
      </c>
      <c r="J27" s="22">
        <v>-0.41563699999999998</v>
      </c>
      <c r="K27" s="22">
        <v>-0.41563699999999998</v>
      </c>
      <c r="L27" s="22">
        <v>-0.41563699999999998</v>
      </c>
      <c r="M27" s="22"/>
      <c r="N27" s="22"/>
      <c r="O27" s="23"/>
    </row>
    <row r="28" spans="2:15" ht="12.75">
      <c r="B28" s="33" t="s">
        <v>24</v>
      </c>
      <c r="C28" s="34">
        <v>18</v>
      </c>
      <c r="D28" s="21">
        <f>IF(OR(ISBLANK('[1]Výkaz zdrojů a užití (M)'!D$10),ISBLANK('[1]Výkaz zdrojů a užití (Q)'!D$90)),"",ROUND('[1]Výkaz zdrojů a užití (M)'!D28+'[1]Výkaz zdrojů a užití (Q)'!D108,8))</f>
        <v>0</v>
      </c>
      <c r="E28" s="22">
        <v>0</v>
      </c>
      <c r="F28" s="22">
        <v>-0.039699999999999999</v>
      </c>
      <c r="G28" s="22">
        <v>0.01452</v>
      </c>
      <c r="H28" s="22">
        <v>0.26843</v>
      </c>
      <c r="I28" s="22">
        <v>0</v>
      </c>
      <c r="J28" s="22">
        <v>-0.0029499999999999999</v>
      </c>
      <c r="K28" s="22">
        <v>0</v>
      </c>
      <c r="L28" s="22">
        <v>0.0029499999999999999</v>
      </c>
      <c r="M28" s="22"/>
      <c r="N28" s="22"/>
      <c r="O28" s="23"/>
    </row>
    <row r="29" spans="2:17" ht="12.75">
      <c r="B29" s="14" t="s">
        <v>25</v>
      </c>
      <c r="C29" s="52" t="s">
        <v>26</v>
      </c>
      <c r="D29" s="16">
        <f>IF(OR(ISBLANK('[1]Výkaz zdrojů a užití (M)'!D$10),ISBLANK('[1]Výkaz zdrojů a užití (Q)'!D$90)),"",ROUND('[1]Výkaz zdrojů a užití (M)'!D29+'[1]Výkaz zdrojů a užití (Q)'!D109,8))</f>
        <v>0.69724766999999999</v>
      </c>
      <c r="E29" s="17">
        <v>1.9172448900000001</v>
      </c>
      <c r="F29" s="17">
        <v>2.8740117399999998</v>
      </c>
      <c r="G29" s="17">
        <v>0.71330327999999998</v>
      </c>
      <c r="H29" s="17">
        <v>0.85177195000000006</v>
      </c>
      <c r="I29" s="17">
        <v>0.58527393999999999</v>
      </c>
      <c r="J29" s="17">
        <v>-0.78085110000000002</v>
      </c>
      <c r="K29" s="17">
        <v>-1.12168797</v>
      </c>
      <c r="L29" s="17">
        <v>-0.073414480000000004</v>
      </c>
      <c r="M29" s="17"/>
      <c r="N29" s="17"/>
      <c r="O29" s="18"/>
      <c r="Q29" s="55"/>
    </row>
    <row r="30" spans="2:17" ht="12.75">
      <c r="B30" s="33" t="s">
        <v>22</v>
      </c>
      <c r="C30" s="34">
        <v>20</v>
      </c>
      <c r="D30" s="21">
        <f>IF(OR(ISBLANK('[1]Výkaz zdrojů a užití (M)'!D$10),ISBLANK('[1]Výkaz zdrojů a užití (Q)'!D$90)),"",ROUND('[1]Výkaz zdrojů a užití (M)'!D30+'[1]Výkaz zdrojů a užití (Q)'!D110,8))</f>
        <v>0.69724766999999999</v>
      </c>
      <c r="E30" s="22">
        <v>1.9172448900000001</v>
      </c>
      <c r="F30" s="22">
        <v>2.81192851</v>
      </c>
      <c r="G30" s="22">
        <v>0.66063662000000001</v>
      </c>
      <c r="H30" s="22">
        <v>0.79910526999999998</v>
      </c>
      <c r="I30" s="22">
        <v>0.53260728000000002</v>
      </c>
      <c r="J30" s="22">
        <v>-0.1308511</v>
      </c>
      <c r="K30" s="22">
        <v>-0.47168797000000001</v>
      </c>
      <c r="L30" s="22">
        <v>0.57658551999999996</v>
      </c>
      <c r="M30" s="22"/>
      <c r="N30" s="22"/>
      <c r="O30" s="23"/>
      <c r="Q30" s="55"/>
    </row>
    <row r="31" spans="2:15" ht="12.75">
      <c r="B31" s="33" t="s">
        <v>23</v>
      </c>
      <c r="C31" s="34">
        <v>21</v>
      </c>
      <c r="D31" s="21">
        <f>IF(OR(ISBLANK('[1]Výkaz zdrojů a užití (M)'!D$10),ISBLANK('[1]Výkaz zdrojů a užití (Q)'!D$90)),"",ROUND('[1]Výkaz zdrojů a užití (M)'!D31+'[1]Výkaz zdrojů a užití (Q)'!D111,8))</f>
        <v>0</v>
      </c>
      <c r="E31" s="22">
        <v>0</v>
      </c>
      <c r="F31" s="22">
        <v>0.024729000000000001</v>
      </c>
      <c r="G31" s="22">
        <v>0.052666669999999999</v>
      </c>
      <c r="H31" s="22">
        <v>0.052666659999999997</v>
      </c>
      <c r="I31" s="22">
        <v>0.052666669999999999</v>
      </c>
      <c r="J31" s="22">
        <v>-0.65</v>
      </c>
      <c r="K31" s="22">
        <v>-0.65</v>
      </c>
      <c r="L31" s="22">
        <v>-0.65</v>
      </c>
      <c r="M31" s="22"/>
      <c r="N31" s="22"/>
      <c r="O31" s="23"/>
    </row>
    <row r="32" spans="2:15" ht="12.75">
      <c r="B32" s="33" t="s">
        <v>24</v>
      </c>
      <c r="C32" s="34">
        <v>22</v>
      </c>
      <c r="D32" s="21">
        <f>IF(OR(ISBLANK('[1]Výkaz zdrojů a užití (M)'!D$10),ISBLANK('[1]Výkaz zdrojů a užití (Q)'!D$90)),"",ROUND('[1]Výkaz zdrojů a užití (M)'!D32+'[1]Výkaz zdrojů a užití (Q)'!D112,8))</f>
        <v>0</v>
      </c>
      <c r="E32" s="22">
        <v>0</v>
      </c>
      <c r="F32" s="22">
        <v>0.037354230000000002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/>
      <c r="N32" s="22"/>
      <c r="O32" s="23"/>
    </row>
    <row r="33" spans="2:17" ht="13.5" thickBot="1">
      <c r="B33" s="35" t="s">
        <v>27</v>
      </c>
      <c r="C33" s="36" t="s">
        <v>28</v>
      </c>
      <c r="D33" s="37">
        <f>IF(OR(ISBLANK('[1]Výkaz zdrojů a užití (M)'!D$10),ISBLANK('[1]Výkaz zdrojů a užití (Q)'!D$90)),"",ROUND('[1]Výkaz zdrojů a užití (M)'!D33+'[1]Výkaz zdrojů a užití (Q)'!D113,8))</f>
        <v>779.70002251999995</v>
      </c>
      <c r="E33" s="38">
        <v>751.80716084000005</v>
      </c>
      <c r="F33" s="38">
        <v>1530.2592167600001</v>
      </c>
      <c r="G33" s="38">
        <v>726.77959797000005</v>
      </c>
      <c r="H33" s="38">
        <v>875.38369432000002</v>
      </c>
      <c r="I33" s="38">
        <v>999.44112409000002</v>
      </c>
      <c r="J33" s="38">
        <v>695.18692593000003</v>
      </c>
      <c r="K33" s="38">
        <v>1046.27285962</v>
      </c>
      <c r="L33" s="38">
        <v>493.43386500999998</v>
      </c>
      <c r="M33" s="38"/>
      <c r="N33" s="38"/>
      <c r="O33" s="39"/>
      <c r="P33" s="55"/>
      <c r="Q33" s="55"/>
    </row>
    <row r="34" spans="2:16" ht="13.5" thickBot="1">
      <c r="B34" s="40" t="s">
        <v>29</v>
      </c>
      <c r="C34" s="41" t="s">
        <v>30</v>
      </c>
      <c r="D34" s="42">
        <f>IF(OR(ISBLANK('[1]Výkaz zdrojů a užití (M)'!D$10),ISBLANK('[1]Výkaz zdrojů a užití (Q)'!D$90)),"",ROUND('[1]Výkaz zdrojů a užití (M)'!D34+'[1]Výkaz zdrojů a užití (Q)'!D114,8))</f>
        <v>516.84135377999996</v>
      </c>
      <c r="E34" s="43">
        <v>548.09874520000005</v>
      </c>
      <c r="F34" s="43">
        <v>-793.11117772</v>
      </c>
      <c r="G34" s="43">
        <v>-145.46055207000001</v>
      </c>
      <c r="H34" s="43">
        <v>2642.52995465</v>
      </c>
      <c r="I34" s="43">
        <v>1794.85369569</v>
      </c>
      <c r="J34" s="43">
        <v>-1300.7613545500001</v>
      </c>
      <c r="K34" s="43">
        <v>-1313.8744549099999</v>
      </c>
      <c r="L34" s="43">
        <v>-414.10875842000002</v>
      </c>
      <c r="M34" s="43"/>
      <c r="N34" s="43"/>
      <c r="O34" s="44"/>
      <c r="P34" s="54"/>
    </row>
    <row r="35" spans="2:15" ht="12.75">
      <c r="B35" s="9" t="s">
        <v>31</v>
      </c>
      <c r="C35" s="29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</row>
    <row r="36" spans="2:15" ht="12.75">
      <c r="B36" s="45" t="s">
        <v>32</v>
      </c>
      <c r="C36" s="53" t="s">
        <v>33</v>
      </c>
      <c r="D36" s="16">
        <f>IF(OR(ISBLANK('[1]Výkaz zdrojů a užití (M)'!D$10),ISBLANK('[1]Výkaz zdrojů a užití (Q)'!D$90)),"",ROUND('[1]Výkaz zdrojů a užití (M)'!D36+'[1]Výkaz zdrojů a užití (Q)'!D116,8))</f>
        <v>-0.0066</v>
      </c>
      <c r="E36" s="17">
        <v>-0.02623344</v>
      </c>
      <c r="F36" s="17">
        <v>-0.12308787</v>
      </c>
      <c r="G36" s="17">
        <v>-0.027199999999999998</v>
      </c>
      <c r="H36" s="17">
        <v>-0.013599999999999999</v>
      </c>
      <c r="I36" s="17">
        <v>0.042000000000000003</v>
      </c>
      <c r="J36" s="17">
        <v>0.0089999999999999993</v>
      </c>
      <c r="K36" s="17">
        <v>-0.01</v>
      </c>
      <c r="L36" s="17">
        <v>0.0067000000000000002</v>
      </c>
      <c r="M36" s="17"/>
      <c r="N36" s="17"/>
      <c r="O36" s="18"/>
    </row>
    <row r="37" spans="2:15" ht="12.75">
      <c r="B37" s="46" t="s">
        <v>34</v>
      </c>
      <c r="C37" s="34">
        <v>26</v>
      </c>
      <c r="D37" s="21">
        <f>IF(OR(ISBLANK('[1]Výkaz zdrojů a užití (M)'!D$10),ISBLANK('[1]Výkaz zdrojů a užití (Q)'!D$90)),"",ROUND('[1]Výkaz zdrojů a užití (M)'!D37+'[1]Výkaz zdrojů a užití (Q)'!D117,8))</f>
        <v>-0.0066</v>
      </c>
      <c r="E37" s="22">
        <v>-0.02623344</v>
      </c>
      <c r="F37" s="22">
        <v>-0.12308787</v>
      </c>
      <c r="G37" s="22">
        <v>-0.027199999999999998</v>
      </c>
      <c r="H37" s="22">
        <v>-0.013599999999999999</v>
      </c>
      <c r="I37" s="22">
        <v>0.042000000000000003</v>
      </c>
      <c r="J37" s="22">
        <v>0.0089999999999999993</v>
      </c>
      <c r="K37" s="22">
        <v>-0.01</v>
      </c>
      <c r="L37" s="22">
        <v>0.0067000000000000002</v>
      </c>
      <c r="M37" s="22"/>
      <c r="N37" s="22"/>
      <c r="O37" s="23"/>
    </row>
    <row r="38" spans="2:15" ht="12.75">
      <c r="B38" s="46" t="s">
        <v>35</v>
      </c>
      <c r="C38" s="34">
        <v>27</v>
      </c>
      <c r="D38" s="21">
        <f>IF(OR(ISBLANK('[1]Výkaz zdrojů a užití (M)'!D$10),ISBLANK('[1]Výkaz zdrojů a užití (Q)'!D$90)),"",ROUND('[1]Výkaz zdrojů a užití (M)'!D38+'[1]Výkaz zdrojů a užití (Q)'!D118,8))</f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/>
      <c r="N38" s="22"/>
      <c r="O38" s="23"/>
    </row>
    <row r="39" spans="2:15" ht="12.75">
      <c r="B39" s="45" t="s">
        <v>36</v>
      </c>
      <c r="C39" s="53" t="s">
        <v>37</v>
      </c>
      <c r="D39" s="16">
        <f>IF(OR(ISBLANK('[1]Výkaz zdrojů a užití (M)'!D$10),ISBLANK('[1]Výkaz zdrojů a užití (Q)'!D$90)),"",ROUND('[1]Výkaz zdrojů a užití (M)'!D39+'[1]Výkaz zdrojů a užití (Q)'!D119,8))</f>
        <v>2.44555305</v>
      </c>
      <c r="E39" s="17">
        <v>-0.99491956000000004</v>
      </c>
      <c r="F39" s="17">
        <v>-0.28349709000000001</v>
      </c>
      <c r="G39" s="17">
        <v>-1.48498211</v>
      </c>
      <c r="H39" s="17">
        <v>-2.04832408</v>
      </c>
      <c r="I39" s="17">
        <v>-1.0220524</v>
      </c>
      <c r="J39" s="17">
        <v>-1.9284086</v>
      </c>
      <c r="K39" s="17">
        <v>1.0098094900000001</v>
      </c>
      <c r="L39" s="17">
        <v>0.28143929000000001</v>
      </c>
      <c r="M39" s="17"/>
      <c r="N39" s="17"/>
      <c r="O39" s="18"/>
    </row>
    <row r="40" spans="2:15" ht="12.75">
      <c r="B40" s="46" t="s">
        <v>34</v>
      </c>
      <c r="C40" s="34">
        <v>29</v>
      </c>
      <c r="D40" s="21">
        <f>IF(OR(ISBLANK('[1]Výkaz zdrojů a užití (M)'!D$10),ISBLANK('[1]Výkaz zdrojů a užití (Q)'!D$90)),"",ROUND('[1]Výkaz zdrojů a užití (M)'!D40+'[1]Výkaz zdrojů a užití (Q)'!D120,8))</f>
        <v>2.0702023299999999</v>
      </c>
      <c r="E40" s="22">
        <v>-0.86826455000000002</v>
      </c>
      <c r="F40" s="22">
        <v>-0.64027911000000004</v>
      </c>
      <c r="G40" s="22">
        <v>-1.1636442899999999</v>
      </c>
      <c r="H40" s="22">
        <v>-1.7339180599999999</v>
      </c>
      <c r="I40" s="22">
        <v>3.0951254600000002</v>
      </c>
      <c r="J40" s="22">
        <v>-1.43585257</v>
      </c>
      <c r="K40" s="22">
        <v>1.40980949</v>
      </c>
      <c r="L40" s="22">
        <v>0.72311435999999996</v>
      </c>
      <c r="M40" s="22"/>
      <c r="N40" s="22"/>
      <c r="O40" s="23"/>
    </row>
    <row r="41" spans="2:15" ht="12.75">
      <c r="B41" s="46" t="s">
        <v>35</v>
      </c>
      <c r="C41" s="34">
        <v>30</v>
      </c>
      <c r="D41" s="21">
        <f>IF(OR(ISBLANK('[1]Výkaz zdrojů a užití (M)'!D$10),ISBLANK('[1]Výkaz zdrojů a užití (Q)'!D$90)),"",ROUND('[1]Výkaz zdrojů a užití (M)'!D41+'[1]Výkaz zdrojů a užití (Q)'!D121,8))</f>
        <v>0.37535072000000003</v>
      </c>
      <c r="E41" s="22">
        <v>-0.12665501000000001</v>
      </c>
      <c r="F41" s="22">
        <v>0.35678201999999998</v>
      </c>
      <c r="G41" s="22">
        <v>-0.32133782</v>
      </c>
      <c r="H41" s="22">
        <v>-0.31440602000000001</v>
      </c>
      <c r="I41" s="22">
        <v>-4.11717786</v>
      </c>
      <c r="J41" s="22">
        <v>-0.49255602999999998</v>
      </c>
      <c r="K41" s="22">
        <v>-0.40</v>
      </c>
      <c r="L41" s="22">
        <v>-0.44167507</v>
      </c>
      <c r="M41" s="22"/>
      <c r="N41" s="22"/>
      <c r="O41" s="23"/>
    </row>
    <row r="42" spans="2:15" ht="13.5" thickBot="1">
      <c r="B42" s="47" t="s">
        <v>38</v>
      </c>
      <c r="C42" s="36" t="s">
        <v>39</v>
      </c>
      <c r="D42" s="26">
        <f>IF(OR(ISBLANK('[1]Výkaz zdrojů a užití (M)'!D$10),ISBLANK('[1]Výkaz zdrojů a užití (Q)'!D$90)),"",ROUND('[1]Výkaz zdrojů a užití (M)'!D42+'[1]Výkaz zdrojů a užití (Q)'!D122,8))</f>
        <v>2.4521530500000002</v>
      </c>
      <c r="E42" s="27">
        <v>-0.96868613000000003</v>
      </c>
      <c r="F42" s="27">
        <v>-0.16040921</v>
      </c>
      <c r="G42" s="27">
        <v>-1.4577821099999999</v>
      </c>
      <c r="H42" s="27">
        <v>-2.0347240800000002</v>
      </c>
      <c r="I42" s="27">
        <v>-1.0640524</v>
      </c>
      <c r="J42" s="27">
        <v>-1.9474085999999999</v>
      </c>
      <c r="K42" s="27">
        <v>1.0298094900000001</v>
      </c>
      <c r="L42" s="27">
        <v>0.27473929000000002</v>
      </c>
      <c r="M42" s="27"/>
      <c r="N42" s="27"/>
      <c r="O42" s="39"/>
    </row>
    <row r="43" spans="2:15" ht="13.5" customHeight="1" thickBot="1">
      <c r="B43" s="48" t="s">
        <v>40</v>
      </c>
      <c r="C43" s="41" t="s">
        <v>41</v>
      </c>
      <c r="D43" s="42">
        <f>IF(OR(ISBLANK('[1]Výkaz zdrojů a užití (M)'!D$10),ISBLANK('[1]Výkaz zdrojů a užití (Q)'!D$90)),"",ROUND('[1]Výkaz zdrojů a užití (M)'!D43+'[1]Výkaz zdrojů a užití (Q)'!D123,8))</f>
        <v>519.29350682999996</v>
      </c>
      <c r="E43" s="43">
        <v>547.13005907000002</v>
      </c>
      <c r="F43" s="43">
        <v>-793.27158693000001</v>
      </c>
      <c r="G43" s="43">
        <v>-146.91833417000001</v>
      </c>
      <c r="H43" s="43">
        <v>2640.4952305500001</v>
      </c>
      <c r="I43" s="43">
        <v>1793.7896433000001</v>
      </c>
      <c r="J43" s="43">
        <v>-1302.7087631500001</v>
      </c>
      <c r="K43" s="43">
        <v>-1312.85464542</v>
      </c>
      <c r="L43" s="43">
        <v>-413.82401913000001</v>
      </c>
      <c r="M43" s="43"/>
      <c r="N43" s="43"/>
      <c r="O43" s="44"/>
    </row>
    <row r="45" spans="2:3" ht="12.75">
      <c r="B45" s="49" t="s">
        <v>43</v>
      </c>
      <c r="C45" s="50"/>
    </row>
    <row r="46" ht="12.75">
      <c r="B46" s="51" t="s">
        <v>44</v>
      </c>
    </row>
    <row r="47" ht="12.75">
      <c r="B47" s="51" t="s">
        <v>45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47"/>
  <sheetViews>
    <sheetView showGridLines="0" workbookViewId="0" topLeftCell="A4">
      <selection pane="topLeft" activeCell="L22" sqref="L22"/>
    </sheetView>
  </sheetViews>
  <sheetFormatPr defaultColWidth="9.140625" defaultRowHeight="12.75"/>
  <cols>
    <col min="1" max="1" width="2" style="2" customWidth="1"/>
    <col min="2" max="2" width="47.1428571428571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1" t="s">
        <v>42</v>
      </c>
    </row>
    <row r="4" spans="2:13" ht="15.75">
      <c r="B4" s="4" t="s">
        <v>69</v>
      </c>
      <c r="J4" s="55"/>
      <c r="M4" s="55"/>
    </row>
    <row r="5" spans="2:10" ht="12.75">
      <c r="B5" s="1"/>
      <c r="F5" s="56"/>
      <c r="J5" s="55"/>
    </row>
    <row r="6" spans="2:3" ht="13.5" thickBot="1">
      <c r="B6" s="2" t="s">
        <v>0</v>
      </c>
      <c r="C6" s="1"/>
    </row>
    <row r="7" spans="2:15" ht="15" customHeight="1">
      <c r="B7" s="57" t="s">
        <v>1</v>
      </c>
      <c r="C7" s="58"/>
      <c r="D7" s="61">
        <v>2024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</row>
    <row r="8" spans="2:15" ht="13.5" thickBot="1">
      <c r="B8" s="59"/>
      <c r="C8" s="60"/>
      <c r="D8" s="5" t="s">
        <v>46</v>
      </c>
      <c r="E8" s="6" t="s">
        <v>70</v>
      </c>
      <c r="F8" s="7" t="s">
        <v>47</v>
      </c>
      <c r="G8" s="7" t="s">
        <v>48</v>
      </c>
      <c r="H8" s="7" t="s">
        <v>49</v>
      </c>
      <c r="I8" s="7" t="s">
        <v>50</v>
      </c>
      <c r="J8" s="7" t="s">
        <v>51</v>
      </c>
      <c r="K8" s="7" t="s">
        <v>52</v>
      </c>
      <c r="L8" s="7" t="s">
        <v>53</v>
      </c>
      <c r="M8" s="7" t="s">
        <v>54</v>
      </c>
      <c r="N8" s="7" t="s">
        <v>55</v>
      </c>
      <c r="O8" s="8" t="s">
        <v>56</v>
      </c>
    </row>
    <row r="9" spans="2:18" ht="12.75">
      <c r="B9" s="9" t="s">
        <v>2</v>
      </c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R9" s="55"/>
    </row>
    <row r="10" spans="2:19" ht="12.75">
      <c r="B10" s="14" t="s">
        <v>3</v>
      </c>
      <c r="C10" s="15" t="s">
        <v>4</v>
      </c>
      <c r="D10" s="16">
        <f>IF(OR(ISBLANK('[1]Výkaz zdrojů a užití (M)'!D$10),ISBLANK('[1]Výkaz zdrojů a užití (Q)'!D$90)),"",ROUND('[1]Výkaz zdrojů a užití (M)'!D10+'[1]Výkaz zdrojů a užití (Q)'!D90,8))</f>
        <v>15546.48400197</v>
      </c>
      <c r="E10" s="17">
        <v>31793.858302299999</v>
      </c>
      <c r="F10" s="17">
        <v>54298.515957639996</v>
      </c>
      <c r="G10" s="17">
        <v>69760.069268260006</v>
      </c>
      <c r="H10" s="17">
        <v>88189.482223779996</v>
      </c>
      <c r="I10" s="17">
        <v>106552.04634995</v>
      </c>
      <c r="J10" s="17">
        <v>117664.38152131</v>
      </c>
      <c r="K10" s="17">
        <v>129372.87847655</v>
      </c>
      <c r="L10" s="17">
        <v>140935.21592314</v>
      </c>
      <c r="M10" s="17"/>
      <c r="N10" s="17"/>
      <c r="O10" s="18"/>
      <c r="S10" s="55"/>
    </row>
    <row r="11" spans="2:15" ht="12.75">
      <c r="B11" s="19" t="s">
        <v>5</v>
      </c>
      <c r="C11" s="20">
        <v>2</v>
      </c>
      <c r="D11" s="21">
        <f>IF(OR(ISBLANK('[1]Výkaz zdrojů a užití (M)'!D$10),ISBLANK('[1]Výkaz zdrojů a užití (Q)'!D$90)),"",ROUND('[1]Výkaz zdrojů a užití (M)'!D11+'[1]Výkaz zdrojů a užití (Q)'!D91,8))</f>
        <v>0</v>
      </c>
      <c r="E11" s="22">
        <v>0</v>
      </c>
      <c r="F11" s="22">
        <v>0</v>
      </c>
      <c r="G11" s="22">
        <v>0.069399000000000002</v>
      </c>
      <c r="H11" s="22">
        <v>0.138798</v>
      </c>
      <c r="I11" s="22">
        <v>0.20819699999999999</v>
      </c>
      <c r="J11" s="22">
        <v>0.20819699999999999</v>
      </c>
      <c r="K11" s="22">
        <v>0.20819699999999999</v>
      </c>
      <c r="L11" s="22">
        <v>9.5465769999999992</v>
      </c>
      <c r="M11" s="22"/>
      <c r="N11" s="22"/>
      <c r="O11" s="23"/>
    </row>
    <row r="12" spans="2:15" ht="12.75">
      <c r="B12" s="19" t="s">
        <v>6</v>
      </c>
      <c r="C12" s="20">
        <v>3</v>
      </c>
      <c r="D12" s="21">
        <f>IF(OR(ISBLANK('[1]Výkaz zdrojů a užití (M)'!D$10),ISBLANK('[1]Výkaz zdrojů a užití (Q)'!D$90)),"",ROUND('[1]Výkaz zdrojů a užití (M)'!D12+'[1]Výkaz zdrojů a užití (Q)'!D92,8))</f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/>
      <c r="N12" s="22"/>
      <c r="O12" s="23"/>
    </row>
    <row r="13" spans="2:15" ht="12.75">
      <c r="B13" s="19" t="s">
        <v>7</v>
      </c>
      <c r="C13" s="20">
        <v>4</v>
      </c>
      <c r="D13" s="21">
        <f>IF(OR(ISBLANK('[1]Výkaz zdrojů a užití (M)'!D$10),ISBLANK('[1]Výkaz zdrojů a užití (Q)'!D$90)),"",ROUND('[1]Výkaz zdrojů a užití (M)'!D13+'[1]Výkaz zdrojů a užití (Q)'!D93,8))</f>
        <v>14070.813316010001</v>
      </c>
      <c r="E13" s="22">
        <v>28715.40000193</v>
      </c>
      <c r="F13" s="22">
        <v>47341.748082229999</v>
      </c>
      <c r="G13" s="22">
        <v>61086.476777939999</v>
      </c>
      <c r="H13" s="22">
        <v>77694.851093959995</v>
      </c>
      <c r="I13" s="22">
        <v>94275.1145215</v>
      </c>
      <c r="J13" s="22">
        <v>104622.96829765</v>
      </c>
      <c r="K13" s="22">
        <v>115889.55910052999</v>
      </c>
      <c r="L13" s="22">
        <v>126877.06837382</v>
      </c>
      <c r="M13" s="22"/>
      <c r="N13" s="22"/>
      <c r="O13" s="23"/>
    </row>
    <row r="14" spans="2:15" ht="12.75">
      <c r="B14" s="19" t="s">
        <v>8</v>
      </c>
      <c r="C14" s="20">
        <v>5</v>
      </c>
      <c r="D14" s="21">
        <f>IF(OR(ISBLANK('[1]Výkaz zdrojů a užití (M)'!D$10),ISBLANK('[1]Výkaz zdrojů a užití (Q)'!D$90)),"",ROUND('[1]Výkaz zdrojů a užití (M)'!D14+'[1]Výkaz zdrojů a užití (Q)'!D94,8))</f>
        <v>1475.6706859599999</v>
      </c>
      <c r="E14" s="22">
        <v>3078.45830037</v>
      </c>
      <c r="F14" s="22">
        <v>6956.7678754099998</v>
      </c>
      <c r="G14" s="22">
        <v>8673.5230913199994</v>
      </c>
      <c r="H14" s="22">
        <v>10494.49233182</v>
      </c>
      <c r="I14" s="22">
        <v>12276.723631450001</v>
      </c>
      <c r="J14" s="22">
        <v>13041.205026649999</v>
      </c>
      <c r="K14" s="22">
        <v>13483.11117903</v>
      </c>
      <c r="L14" s="22">
        <v>14048.60097232</v>
      </c>
      <c r="M14" s="22"/>
      <c r="N14" s="22"/>
      <c r="O14" s="23"/>
    </row>
    <row r="15" spans="2:15" ht="12.75">
      <c r="B15" s="14" t="s">
        <v>9</v>
      </c>
      <c r="C15" s="15" t="s">
        <v>10</v>
      </c>
      <c r="D15" s="16">
        <f>IF(OR(ISBLANK('[1]Výkaz zdrojů a užití (M)'!D$10),ISBLANK('[1]Výkaz zdrojů a užití (Q)'!D$90)),"",ROUND('[1]Výkaz zdrojů a užití (M)'!D15+'[1]Výkaz zdrojů a užití (Q)'!D95,8))</f>
        <v>14249.942625670001</v>
      </c>
      <c r="E15" s="17">
        <v>29197.41101996</v>
      </c>
      <c r="F15" s="17">
        <v>50964.920636260002</v>
      </c>
      <c r="G15" s="17">
        <v>65845.154900969996</v>
      </c>
      <c r="H15" s="17">
        <v>80756.654207540007</v>
      </c>
      <c r="I15" s="17">
        <v>96324.923513920003</v>
      </c>
      <c r="J15" s="17">
        <v>108042.83311389999</v>
      </c>
      <c r="K15" s="17">
        <v>120018.93166443</v>
      </c>
      <c r="L15" s="17">
        <v>131501.94400443</v>
      </c>
      <c r="M15" s="17"/>
      <c r="N15" s="17"/>
      <c r="O15" s="18"/>
    </row>
    <row r="16" spans="2:15" ht="12.75">
      <c r="B16" s="19" t="s">
        <v>11</v>
      </c>
      <c r="C16" s="20">
        <v>7</v>
      </c>
      <c r="D16" s="21">
        <f>IF(OR(ISBLANK('[1]Výkaz zdrojů a užití (M)'!D$10),ISBLANK('[1]Výkaz zdrojů a užití (Q)'!D$90)),"",ROUND('[1]Výkaz zdrojů a užití (M)'!D16+'[1]Výkaz zdrojů a užití (Q)'!D96,8))</f>
        <v>7302.06799202</v>
      </c>
      <c r="E16" s="22">
        <v>14089.868889609999</v>
      </c>
      <c r="F16" s="22">
        <v>23936.734720590001</v>
      </c>
      <c r="G16" s="22">
        <v>30954.79853213</v>
      </c>
      <c r="H16" s="22">
        <v>37843.671662319997</v>
      </c>
      <c r="I16" s="22">
        <v>45007.374046750003</v>
      </c>
      <c r="J16" s="22">
        <v>50076.710056919997</v>
      </c>
      <c r="K16" s="22">
        <v>55083.400820260002</v>
      </c>
      <c r="L16" s="22">
        <v>60025.551589690003</v>
      </c>
      <c r="M16" s="22"/>
      <c r="N16" s="22"/>
      <c r="O16" s="23"/>
    </row>
    <row r="17" spans="2:15" ht="12.75">
      <c r="B17" s="19" t="s">
        <v>12</v>
      </c>
      <c r="C17" s="20">
        <v>8</v>
      </c>
      <c r="D17" s="21">
        <f>IF(OR(ISBLANK('[1]Výkaz zdrojů a užití (M)'!D$10),ISBLANK('[1]Výkaz zdrojů a užití (Q)'!D$90)),"",ROUND('[1]Výkaz zdrojů a užití (M)'!D17+'[1]Výkaz zdrojů a užití (Q)'!D97,8))</f>
        <v>6309.4220201899998</v>
      </c>
      <c r="E17" s="22">
        <v>13492.33633672</v>
      </c>
      <c r="F17" s="22">
        <v>23493.93925118</v>
      </c>
      <c r="G17" s="22">
        <v>30603.874615550001</v>
      </c>
      <c r="H17" s="22">
        <v>37810.747608730002</v>
      </c>
      <c r="I17" s="22">
        <v>44696.577155389998</v>
      </c>
      <c r="J17" s="22">
        <v>50867.184424079998</v>
      </c>
      <c r="K17" s="22">
        <v>56964.691598539997</v>
      </c>
      <c r="L17" s="22">
        <v>62481.942337339999</v>
      </c>
      <c r="M17" s="22"/>
      <c r="N17" s="22"/>
      <c r="O17" s="23"/>
    </row>
    <row r="18" spans="2:15" ht="12.75">
      <c r="B18" s="19" t="s">
        <v>13</v>
      </c>
      <c r="C18" s="20">
        <v>9</v>
      </c>
      <c r="D18" s="21">
        <f>IF(OR(ISBLANK('[1]Výkaz zdrojů a užití (M)'!D$10),ISBLANK('[1]Výkaz zdrojů a užití (Q)'!D$90)),"",ROUND('[1]Výkaz zdrojů a užití (M)'!D18+'[1]Výkaz zdrojů a užití (Q)'!D98,8))</f>
        <v>0.4804967</v>
      </c>
      <c r="E18" s="22">
        <v>0.90353726999999995</v>
      </c>
      <c r="F18" s="22">
        <v>1.29487967</v>
      </c>
      <c r="G18" s="22">
        <v>4.00384267</v>
      </c>
      <c r="H18" s="22">
        <v>5.7646015400000001</v>
      </c>
      <c r="I18" s="22">
        <v>7.0683060299999996</v>
      </c>
      <c r="J18" s="22">
        <v>8.7838235900000008</v>
      </c>
      <c r="K18" s="22">
        <v>9.1738235899999996</v>
      </c>
      <c r="L18" s="22">
        <v>9.5533542600000008</v>
      </c>
      <c r="M18" s="22"/>
      <c r="N18" s="22"/>
      <c r="O18" s="23"/>
    </row>
    <row r="19" spans="2:15" ht="12.75">
      <c r="B19" s="19" t="s">
        <v>14</v>
      </c>
      <c r="C19" s="20">
        <v>10</v>
      </c>
      <c r="D19" s="21">
        <f>IF(OR(ISBLANK('[1]Výkaz zdrojů a užití (M)'!D$10),ISBLANK('[1]Výkaz zdrojů a užití (Q)'!D$90)),"",ROUND('[1]Výkaz zdrojů a užití (M)'!D19+'[1]Výkaz zdrojů a užití (Q)'!D99,8))</f>
        <v>15.569019279999999</v>
      </c>
      <c r="E19" s="22">
        <v>31.80616405</v>
      </c>
      <c r="F19" s="22">
        <v>45.041080940000001</v>
      </c>
      <c r="G19" s="22">
        <v>56.238558519999998</v>
      </c>
      <c r="H19" s="22">
        <v>67.700538100000003</v>
      </c>
      <c r="I19" s="22">
        <v>82.88016709</v>
      </c>
      <c r="J19" s="22">
        <v>90.697549319999993</v>
      </c>
      <c r="K19" s="22">
        <v>90.535098640000001</v>
      </c>
      <c r="L19" s="22">
        <v>93.997888209999999</v>
      </c>
      <c r="M19" s="22"/>
      <c r="N19" s="22"/>
      <c r="O19" s="23"/>
    </row>
    <row r="20" spans="2:15" ht="12.75">
      <c r="B20" s="19" t="s">
        <v>7</v>
      </c>
      <c r="C20" s="20">
        <v>11</v>
      </c>
      <c r="D20" s="21">
        <f>IF(OR(ISBLANK('[1]Výkaz zdrojů a užití (M)'!D$10),ISBLANK('[1]Výkaz zdrojů a užití (Q)'!D$90)),"",ROUND('[1]Výkaz zdrojů a užití (M)'!D20+'[1]Výkaz zdrojů a užití (Q)'!D100,8))</f>
        <v>74.603916429999998</v>
      </c>
      <c r="E20" s="22">
        <v>393.05768051000001</v>
      </c>
      <c r="F20" s="22">
        <v>508.09051210000001</v>
      </c>
      <c r="G20" s="22">
        <v>561.83218056999999</v>
      </c>
      <c r="H20" s="22">
        <v>666.12840638</v>
      </c>
      <c r="I20" s="22">
        <v>773.10041809999996</v>
      </c>
      <c r="J20" s="22">
        <v>804.81098202999999</v>
      </c>
      <c r="K20" s="22">
        <v>981.92585472999997</v>
      </c>
      <c r="L20" s="22">
        <v>1001.88280415</v>
      </c>
      <c r="M20" s="22"/>
      <c r="N20" s="22"/>
      <c r="O20" s="23"/>
    </row>
    <row r="21" spans="2:15" ht="12.75">
      <c r="B21" s="19" t="s">
        <v>15</v>
      </c>
      <c r="C21" s="20">
        <v>12</v>
      </c>
      <c r="D21" s="21">
        <f>IF(OR(ISBLANK('[1]Výkaz zdrojů a užití (M)'!D$10),ISBLANK('[1]Výkaz zdrojů a užití (Q)'!D$90)),"",ROUND('[1]Výkaz zdrojů a užití (M)'!D21+'[1]Výkaz zdrojů a užití (Q)'!D101,8))</f>
        <v>18.953910069999999</v>
      </c>
      <c r="E21" s="22">
        <v>42.93369062</v>
      </c>
      <c r="F21" s="22">
        <v>87.810058240000004</v>
      </c>
      <c r="G21" s="22">
        <v>103.20308301</v>
      </c>
      <c r="H21" s="22">
        <v>116.61550167</v>
      </c>
      <c r="I21" s="22">
        <v>128.04150663999999</v>
      </c>
      <c r="J21" s="22">
        <v>134.80812344</v>
      </c>
      <c r="K21" s="22">
        <v>140.76784644</v>
      </c>
      <c r="L21" s="22">
        <v>149.50534124000001</v>
      </c>
      <c r="M21" s="22"/>
      <c r="N21" s="22"/>
      <c r="O21" s="23"/>
    </row>
    <row r="22" spans="2:15" ht="12.75">
      <c r="B22" s="19" t="s">
        <v>16</v>
      </c>
      <c r="C22" s="20">
        <v>13</v>
      </c>
      <c r="D22" s="21">
        <f>IF(OR(ISBLANK('[1]Výkaz zdrojů a užití (M)'!D$10),ISBLANK('[1]Výkaz zdrojů a užití (Q)'!D$90)),"",ROUND('[1]Výkaz zdrojů a užití (M)'!D22+'[1]Výkaz zdrojů a užití (Q)'!D102,8))</f>
        <v>528.84527099000002</v>
      </c>
      <c r="E22" s="22">
        <v>1146.5047211799999</v>
      </c>
      <c r="F22" s="22">
        <v>2892.01013354</v>
      </c>
      <c r="G22" s="22">
        <v>3561.2040885299998</v>
      </c>
      <c r="H22" s="22">
        <v>4246.02588879</v>
      </c>
      <c r="I22" s="22">
        <v>5629.8819139200004</v>
      </c>
      <c r="J22" s="22">
        <v>6059.8281545199998</v>
      </c>
      <c r="K22" s="22">
        <v>6748.4466222299998</v>
      </c>
      <c r="L22" s="22">
        <v>7739.5106895400004</v>
      </c>
      <c r="M22" s="22"/>
      <c r="N22" s="22"/>
      <c r="O22" s="23"/>
    </row>
    <row r="23" spans="2:15" ht="13.5" thickBot="1">
      <c r="B23" s="24" t="s">
        <v>17</v>
      </c>
      <c r="C23" s="25" t="s">
        <v>18</v>
      </c>
      <c r="D23" s="26">
        <f>IF(OR(ISBLANK('[1]Výkaz zdrojů a užití (M)'!D$10),ISBLANK('[1]Výkaz zdrojů a užití (Q)'!D$90)),"",ROUND('[1]Výkaz zdrojů a užití (M)'!D23+'[1]Výkaz zdrojů a užití (Q)'!D103,8))</f>
        <v>1296.5413762999999</v>
      </c>
      <c r="E23" s="27">
        <v>2596.4472823400001</v>
      </c>
      <c r="F23" s="27">
        <v>3333.5953213799999</v>
      </c>
      <c r="G23" s="27">
        <v>3914.9143672800001</v>
      </c>
      <c r="H23" s="27">
        <v>7432.8280162499996</v>
      </c>
      <c r="I23" s="27">
        <v>10227.122836029999</v>
      </c>
      <c r="J23" s="27">
        <v>9621.5484074100004</v>
      </c>
      <c r="K23" s="27">
        <v>9353.9468121200007</v>
      </c>
      <c r="L23" s="27">
        <v>9433.2719187099992</v>
      </c>
      <c r="M23" s="27"/>
      <c r="N23" s="27"/>
      <c r="O23" s="28"/>
    </row>
    <row r="24" spans="2:15" ht="12.75" customHeight="1">
      <c r="B24" s="9" t="s">
        <v>19</v>
      </c>
      <c r="C24" s="1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</row>
    <row r="25" spans="2:15" ht="12.75">
      <c r="B25" s="14" t="s">
        <v>20</v>
      </c>
      <c r="C25" s="15" t="s">
        <v>21</v>
      </c>
      <c r="D25" s="16">
        <f>IF(OR(ISBLANK('[1]Výkaz zdrojů a užití (M)'!D$10),ISBLANK('[1]Výkaz zdrojů a užití (Q)'!D$90)),"",ROUND('[1]Výkaz zdrojů a užití (M)'!D25+'[1]Výkaz zdrojů a užití (Q)'!D105,8))</f>
        <v>780.39727018999997</v>
      </c>
      <c r="E25" s="17">
        <v>1534.12167591</v>
      </c>
      <c r="F25" s="17">
        <v>3067.25490442</v>
      </c>
      <c r="G25" s="17">
        <v>3794.7478056700002</v>
      </c>
      <c r="H25" s="17">
        <v>4670.9832719400001</v>
      </c>
      <c r="I25" s="17">
        <v>5671.0096699699998</v>
      </c>
      <c r="J25" s="17">
        <v>6365.4057448000003</v>
      </c>
      <c r="K25" s="17">
        <v>7410.5669164499996</v>
      </c>
      <c r="L25" s="17">
        <v>7903.9273669800004</v>
      </c>
      <c r="M25" s="17"/>
      <c r="N25" s="17"/>
      <c r="O25" s="18"/>
    </row>
    <row r="26" spans="2:15" ht="12.75">
      <c r="B26" s="33" t="s">
        <v>22</v>
      </c>
      <c r="C26" s="34">
        <v>16</v>
      </c>
      <c r="D26" s="21">
        <f>IF(OR(ISBLANK('[1]Výkaz zdrojů a užití (M)'!D$10),ISBLANK('[1]Výkaz zdrojů a užití (Q)'!D$90)),"",ROUND('[1]Výkaz zdrojů a užití (M)'!D26+'[1]Výkaz zdrojů a užití (Q)'!D106,8))</f>
        <v>780.30719785999997</v>
      </c>
      <c r="E26" s="22">
        <v>1533.7909365800001</v>
      </c>
      <c r="F26" s="22">
        <v>3066.5167563300001</v>
      </c>
      <c r="G26" s="22">
        <v>3793.98501025</v>
      </c>
      <c r="H26" s="22">
        <v>4669.9419191799998</v>
      </c>
      <c r="I26" s="22">
        <v>5669.9581898799997</v>
      </c>
      <c r="J26" s="22">
        <v>6364.7728517100004</v>
      </c>
      <c r="K26" s="22">
        <v>7410.3496603599997</v>
      </c>
      <c r="L26" s="22">
        <v>7904.1227978899997</v>
      </c>
      <c r="M26" s="22"/>
      <c r="N26" s="22"/>
      <c r="O26" s="23"/>
    </row>
    <row r="27" spans="2:15" ht="12.75">
      <c r="B27" s="33" t="s">
        <v>23</v>
      </c>
      <c r="C27" s="34">
        <v>17</v>
      </c>
      <c r="D27" s="21">
        <f>IF(OR(ISBLANK('[1]Výkaz zdrojů a užití (M)'!D$10),ISBLANK('[1]Výkaz zdrojů a užití (Q)'!D$90)),"",ROUND('[1]Výkaz zdrojů a užití (M)'!D27+'[1]Výkaz zdrojů a užití (Q)'!D107,8))</f>
        <v>0.090072330000000006</v>
      </c>
      <c r="E27" s="22">
        <v>0.33073933</v>
      </c>
      <c r="F27" s="22">
        <v>0.77784808999999999</v>
      </c>
      <c r="G27" s="22">
        <v>0.78797541999999998</v>
      </c>
      <c r="H27" s="22">
        <v>0.79810276000000002</v>
      </c>
      <c r="I27" s="22">
        <v>0.80823009000000001</v>
      </c>
      <c r="J27" s="22">
        <v>0.39259308999999998</v>
      </c>
      <c r="K27" s="22">
        <v>-0.023043910000000001</v>
      </c>
      <c r="L27" s="22">
        <v>-0.43868090999999998</v>
      </c>
      <c r="M27" s="22"/>
      <c r="N27" s="22"/>
      <c r="O27" s="23"/>
    </row>
    <row r="28" spans="2:15" ht="12.75">
      <c r="B28" s="33" t="s">
        <v>24</v>
      </c>
      <c r="C28" s="34">
        <v>18</v>
      </c>
      <c r="D28" s="21">
        <f>IF(OR(ISBLANK('[1]Výkaz zdrojů a užití (M)'!D$10),ISBLANK('[1]Výkaz zdrojů a užití (Q)'!D$90)),"",ROUND('[1]Výkaz zdrojů a užití (M)'!D28+'[1]Výkaz zdrojů a užití (Q)'!D108,8))</f>
        <v>0</v>
      </c>
      <c r="E28" s="22">
        <v>0</v>
      </c>
      <c r="F28" s="22">
        <v>-0.039699999999999999</v>
      </c>
      <c r="G28" s="22">
        <v>-0.025180000000000001</v>
      </c>
      <c r="H28" s="22">
        <v>0.24324999999999999</v>
      </c>
      <c r="I28" s="22">
        <v>0.24324999999999999</v>
      </c>
      <c r="J28" s="22">
        <v>0.24030000000000001</v>
      </c>
      <c r="K28" s="22">
        <v>0.24030000000000001</v>
      </c>
      <c r="L28" s="22">
        <v>0.24324999999999999</v>
      </c>
      <c r="M28" s="22"/>
      <c r="N28" s="22"/>
      <c r="O28" s="23"/>
    </row>
    <row r="29" spans="2:15" ht="12.75">
      <c r="B29" s="14" t="s">
        <v>25</v>
      </c>
      <c r="C29" s="52" t="s">
        <v>26</v>
      </c>
      <c r="D29" s="16">
        <f>IF(OR(ISBLANK('[1]Výkaz zdrojů a užití (M)'!D$10),ISBLANK('[1]Výkaz zdrojů a užití (Q)'!D$90)),"",ROUND('[1]Výkaz zdrojů a užití (M)'!D29+'[1]Výkaz zdrojů a užití (Q)'!D109,8))</f>
        <v>0.69724766999999999</v>
      </c>
      <c r="E29" s="17">
        <v>2.61449256</v>
      </c>
      <c r="F29" s="17">
        <v>5.4885042999999998</v>
      </c>
      <c r="G29" s="17">
        <v>6.2018075799999997</v>
      </c>
      <c r="H29" s="17">
        <v>7.0535795300000004</v>
      </c>
      <c r="I29" s="17">
        <v>7.6388534699999999</v>
      </c>
      <c r="J29" s="17">
        <v>6.8580023700000003</v>
      </c>
      <c r="K29" s="17">
        <v>5.7363144000000004</v>
      </c>
      <c r="L29" s="17">
        <v>5.6628999200000001</v>
      </c>
      <c r="M29" s="17"/>
      <c r="N29" s="17"/>
      <c r="O29" s="18"/>
    </row>
    <row r="30" spans="2:15" ht="12.75">
      <c r="B30" s="33" t="s">
        <v>22</v>
      </c>
      <c r="C30" s="34">
        <v>20</v>
      </c>
      <c r="D30" s="21">
        <f>IF(OR(ISBLANK('[1]Výkaz zdrojů a užití (M)'!D$10),ISBLANK('[1]Výkaz zdrojů a užití (Q)'!D$90)),"",ROUND('[1]Výkaz zdrojů a užití (M)'!D30+'[1]Výkaz zdrojů a užití (Q)'!D110,8))</f>
        <v>0.69724766999999999</v>
      </c>
      <c r="E30" s="22">
        <v>2.61449256</v>
      </c>
      <c r="F30" s="22">
        <v>5.42642107</v>
      </c>
      <c r="G30" s="22">
        <v>6.08705769</v>
      </c>
      <c r="H30" s="22">
        <v>6.8861629600000001</v>
      </c>
      <c r="I30" s="22">
        <v>7.4187702399999997</v>
      </c>
      <c r="J30" s="22">
        <v>7.2879191399999996</v>
      </c>
      <c r="K30" s="22">
        <v>6.81623117</v>
      </c>
      <c r="L30" s="22">
        <v>7.3928166900000001</v>
      </c>
      <c r="M30" s="22"/>
      <c r="N30" s="22"/>
      <c r="O30" s="23"/>
    </row>
    <row r="31" spans="2:15" ht="12.75">
      <c r="B31" s="33" t="s">
        <v>23</v>
      </c>
      <c r="C31" s="34">
        <v>21</v>
      </c>
      <c r="D31" s="21">
        <f>IF(OR(ISBLANK('[1]Výkaz zdrojů a užití (M)'!D$10),ISBLANK('[1]Výkaz zdrojů a užití (Q)'!D$90)),"",ROUND('[1]Výkaz zdrojů a užití (M)'!D31+'[1]Výkaz zdrojů a užití (Q)'!D111,8))</f>
        <v>0</v>
      </c>
      <c r="E31" s="22">
        <v>0</v>
      </c>
      <c r="F31" s="22">
        <v>0.024729000000000001</v>
      </c>
      <c r="G31" s="22">
        <v>0.07739567</v>
      </c>
      <c r="H31" s="22">
        <v>0.13006233</v>
      </c>
      <c r="I31" s="22">
        <v>0.182729</v>
      </c>
      <c r="J31" s="22">
        <v>-0.46727099999999999</v>
      </c>
      <c r="K31" s="22">
        <v>-1.1172709999999999</v>
      </c>
      <c r="L31" s="22">
        <v>-1.767271</v>
      </c>
      <c r="M31" s="22"/>
      <c r="N31" s="22"/>
      <c r="O31" s="23"/>
    </row>
    <row r="32" spans="2:15" ht="12.75">
      <c r="B32" s="33" t="s">
        <v>24</v>
      </c>
      <c r="C32" s="34">
        <v>22</v>
      </c>
      <c r="D32" s="21">
        <f>IF(OR(ISBLANK('[1]Výkaz zdrojů a užití (M)'!D$10),ISBLANK('[1]Výkaz zdrojů a užití (Q)'!D$90)),"",ROUND('[1]Výkaz zdrojů a užití (M)'!D32+'[1]Výkaz zdrojů a užití (Q)'!D112,8))</f>
        <v>0</v>
      </c>
      <c r="E32" s="22">
        <v>0</v>
      </c>
      <c r="F32" s="22">
        <v>0.037354230000000002</v>
      </c>
      <c r="G32" s="22">
        <v>0.037354230000000002</v>
      </c>
      <c r="H32" s="22">
        <v>0.037354230000000002</v>
      </c>
      <c r="I32" s="22">
        <v>0.037354230000000002</v>
      </c>
      <c r="J32" s="22">
        <v>0.037354230000000002</v>
      </c>
      <c r="K32" s="22">
        <v>0.037354230000000002</v>
      </c>
      <c r="L32" s="22">
        <v>0.037354230000000002</v>
      </c>
      <c r="M32" s="22"/>
      <c r="N32" s="22"/>
      <c r="O32" s="23"/>
    </row>
    <row r="33" spans="2:15" ht="13.5" thickBot="1">
      <c r="B33" s="35" t="s">
        <v>27</v>
      </c>
      <c r="C33" s="36" t="s">
        <v>28</v>
      </c>
      <c r="D33" s="37">
        <f>IF(OR(ISBLANK('[1]Výkaz zdrojů a užití (M)'!D$10),ISBLANK('[1]Výkaz zdrojů a užití (Q)'!D$90)),"",ROUND('[1]Výkaz zdrojů a užití (M)'!D33+'[1]Výkaz zdrojů a užití (Q)'!D113,8))</f>
        <v>779.70002251999995</v>
      </c>
      <c r="E33" s="38">
        <v>1531.50718336</v>
      </c>
      <c r="F33" s="38">
        <v>3061.7664001200001</v>
      </c>
      <c r="G33" s="38">
        <v>3788.54599809</v>
      </c>
      <c r="H33" s="38">
        <v>4663.9296924099999</v>
      </c>
      <c r="I33" s="38">
        <v>5663.3708164999998</v>
      </c>
      <c r="J33" s="38">
        <v>6358.55774243</v>
      </c>
      <c r="K33" s="38">
        <v>7404.8306020500004</v>
      </c>
      <c r="L33" s="38">
        <v>7898.2644670600002</v>
      </c>
      <c r="M33" s="38"/>
      <c r="N33" s="38"/>
      <c r="O33" s="39"/>
    </row>
    <row r="34" spans="2:15" ht="13.5" thickBot="1">
      <c r="B34" s="40" t="s">
        <v>29</v>
      </c>
      <c r="C34" s="41" t="s">
        <v>30</v>
      </c>
      <c r="D34" s="42">
        <f>IF(OR(ISBLANK('[1]Výkaz zdrojů a užití (M)'!D$10),ISBLANK('[1]Výkaz zdrojů a užití (Q)'!D$90)),"",ROUND('[1]Výkaz zdrojů a užití (M)'!D34+'[1]Výkaz zdrojů a užití (Q)'!D114,8))</f>
        <v>516.84135377999996</v>
      </c>
      <c r="E34" s="43">
        <v>1064.9400989799999</v>
      </c>
      <c r="F34" s="43">
        <v>271.82892126000002</v>
      </c>
      <c r="G34" s="43">
        <v>126.36836919</v>
      </c>
      <c r="H34" s="43">
        <v>2768.8983238400001</v>
      </c>
      <c r="I34" s="43">
        <v>4563.7520195300003</v>
      </c>
      <c r="J34" s="43">
        <v>3262.99066498</v>
      </c>
      <c r="K34" s="43">
        <v>1949.1162100700001</v>
      </c>
      <c r="L34" s="43">
        <v>1535.0074516499999</v>
      </c>
      <c r="M34" s="43"/>
      <c r="N34" s="43"/>
      <c r="O34" s="44"/>
    </row>
    <row r="35" spans="2:15" ht="12.75">
      <c r="B35" s="9" t="s">
        <v>31</v>
      </c>
      <c r="C35" s="29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</row>
    <row r="36" spans="2:15" ht="12.75">
      <c r="B36" s="45" t="s">
        <v>32</v>
      </c>
      <c r="C36" s="53" t="s">
        <v>33</v>
      </c>
      <c r="D36" s="16">
        <f>IF(OR(ISBLANK('[1]Výkaz zdrojů a užití (M)'!D$10),ISBLANK('[1]Výkaz zdrojů a užití (Q)'!D$90)),"",ROUND('[1]Výkaz zdrojů a užití (M)'!D36+'[1]Výkaz zdrojů a užití (Q)'!D116,8))</f>
        <v>-0.0066</v>
      </c>
      <c r="E36" s="17">
        <v>-0.032833439999999998</v>
      </c>
      <c r="F36" s="17">
        <v>-0.15592131000000001</v>
      </c>
      <c r="G36" s="17">
        <v>-0.18312131000000001</v>
      </c>
      <c r="H36" s="17">
        <v>-0.19672131000000001</v>
      </c>
      <c r="I36" s="17">
        <v>-0.15472131</v>
      </c>
      <c r="J36" s="17">
        <v>-0.14572130999999999</v>
      </c>
      <c r="K36" s="17">
        <v>-0.15572131</v>
      </c>
      <c r="L36" s="17">
        <v>-0.14902130999999999</v>
      </c>
      <c r="M36" s="17"/>
      <c r="N36" s="17"/>
      <c r="O36" s="18"/>
    </row>
    <row r="37" spans="2:15" ht="12.75">
      <c r="B37" s="46" t="s">
        <v>34</v>
      </c>
      <c r="C37" s="34">
        <v>26</v>
      </c>
      <c r="D37" s="21">
        <f>IF(OR(ISBLANK('[1]Výkaz zdrojů a užití (M)'!D$10),ISBLANK('[1]Výkaz zdrojů a užití (Q)'!D$90)),"",ROUND('[1]Výkaz zdrojů a užití (M)'!D37+'[1]Výkaz zdrojů a užití (Q)'!D117,8))</f>
        <v>-0.0066</v>
      </c>
      <c r="E37" s="22">
        <v>-0.032833439999999998</v>
      </c>
      <c r="F37" s="22">
        <v>-0.15592131000000001</v>
      </c>
      <c r="G37" s="22">
        <v>-0.18312131000000001</v>
      </c>
      <c r="H37" s="22">
        <v>-0.19672131000000001</v>
      </c>
      <c r="I37" s="22">
        <v>-0.15472131</v>
      </c>
      <c r="J37" s="22">
        <v>-0.14572130999999999</v>
      </c>
      <c r="K37" s="22">
        <v>-0.15572131</v>
      </c>
      <c r="L37" s="22">
        <v>-0.14902130999999999</v>
      </c>
      <c r="M37" s="22"/>
      <c r="N37" s="22"/>
      <c r="O37" s="23"/>
    </row>
    <row r="38" spans="2:15" ht="12.75">
      <c r="B38" s="46" t="s">
        <v>35</v>
      </c>
      <c r="C38" s="34">
        <v>27</v>
      </c>
      <c r="D38" s="21">
        <f>IF(OR(ISBLANK('[1]Výkaz zdrojů a užití (M)'!D$10),ISBLANK('[1]Výkaz zdrojů a užití (Q)'!D$90)),"",ROUND('[1]Výkaz zdrojů a užití (M)'!D38+'[1]Výkaz zdrojů a užití (Q)'!D118,8))</f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/>
      <c r="N38" s="22"/>
      <c r="O38" s="23"/>
    </row>
    <row r="39" spans="2:15" ht="12.75">
      <c r="B39" s="45" t="s">
        <v>36</v>
      </c>
      <c r="C39" s="53" t="s">
        <v>37</v>
      </c>
      <c r="D39" s="16">
        <f>IF(OR(ISBLANK('[1]Výkaz zdrojů a užití (M)'!D$10),ISBLANK('[1]Výkaz zdrojů a užití (Q)'!D$90)),"",ROUND('[1]Výkaz zdrojů a užití (M)'!D39+'[1]Výkaz zdrojů a užití (Q)'!D119,8))</f>
        <v>2.44555305</v>
      </c>
      <c r="E39" s="17">
        <v>1.45063349</v>
      </c>
      <c r="F39" s="17">
        <v>1.1671364</v>
      </c>
      <c r="G39" s="17">
        <v>-0.31784571</v>
      </c>
      <c r="H39" s="17">
        <v>-2.3661697899999998</v>
      </c>
      <c r="I39" s="17">
        <v>-3.38822219</v>
      </c>
      <c r="J39" s="17">
        <v>-5.3166307899999996</v>
      </c>
      <c r="K39" s="17">
        <v>-4.3068213000000002</v>
      </c>
      <c r="L39" s="17">
        <v>-4.0253820100000004</v>
      </c>
      <c r="M39" s="17"/>
      <c r="N39" s="17"/>
      <c r="O39" s="18"/>
    </row>
    <row r="40" spans="2:15" ht="12.75">
      <c r="B40" s="46" t="s">
        <v>34</v>
      </c>
      <c r="C40" s="34">
        <v>29</v>
      </c>
      <c r="D40" s="21">
        <f>IF(OR(ISBLANK('[1]Výkaz zdrojů a užití (M)'!D$10),ISBLANK('[1]Výkaz zdrojů a užití (Q)'!D$90)),"",ROUND('[1]Výkaz zdrojů a užití (M)'!D40+'[1]Výkaz zdrojů a užití (Q)'!D120,8))</f>
        <v>2.0702023299999999</v>
      </c>
      <c r="E40" s="22">
        <v>1.20193778</v>
      </c>
      <c r="F40" s="22">
        <v>0.56165867000000003</v>
      </c>
      <c r="G40" s="22">
        <v>-0.60198562</v>
      </c>
      <c r="H40" s="22">
        <v>-2.3359036799999999</v>
      </c>
      <c r="I40" s="22">
        <v>0.75922177999999996</v>
      </c>
      <c r="J40" s="22">
        <v>-0.67663079000000004</v>
      </c>
      <c r="K40" s="22">
        <v>0.73317869999999996</v>
      </c>
      <c r="L40" s="22">
        <v>1.4562930599999999</v>
      </c>
      <c r="M40" s="22"/>
      <c r="N40" s="22"/>
      <c r="O40" s="23"/>
    </row>
    <row r="41" spans="2:15" ht="12.75">
      <c r="B41" s="46" t="s">
        <v>35</v>
      </c>
      <c r="C41" s="34">
        <v>30</v>
      </c>
      <c r="D41" s="21">
        <f>IF(OR(ISBLANK('[1]Výkaz zdrojů a užití (M)'!D$10),ISBLANK('[1]Výkaz zdrojů a užití (Q)'!D$90)),"",ROUND('[1]Výkaz zdrojů a užití (M)'!D41+'[1]Výkaz zdrojů a užití (Q)'!D121,8))</f>
        <v>0.37535072000000003</v>
      </c>
      <c r="E41" s="22">
        <v>0.24869570999999999</v>
      </c>
      <c r="F41" s="22">
        <v>0.60547773000000005</v>
      </c>
      <c r="G41" s="22">
        <v>0.28413991</v>
      </c>
      <c r="H41" s="22">
        <v>-0.030266109999999999</v>
      </c>
      <c r="I41" s="22">
        <v>-4.1474439700000003</v>
      </c>
      <c r="J41" s="22">
        <v>-4.6399999999999997</v>
      </c>
      <c r="K41" s="22">
        <v>-5.04</v>
      </c>
      <c r="L41" s="22">
        <v>-5.4816750699999996</v>
      </c>
      <c r="M41" s="22"/>
      <c r="N41" s="22"/>
      <c r="O41" s="23"/>
    </row>
    <row r="42" spans="2:15" ht="13.5" thickBot="1">
      <c r="B42" s="47" t="s">
        <v>38</v>
      </c>
      <c r="C42" s="36" t="s">
        <v>39</v>
      </c>
      <c r="D42" s="26">
        <f>IF(OR(ISBLANK('[1]Výkaz zdrojů a užití (M)'!D$10),ISBLANK('[1]Výkaz zdrojů a užití (Q)'!D$90)),"",ROUND('[1]Výkaz zdrojů a užití (M)'!D42+'[1]Výkaz zdrojů a užití (Q)'!D122,8))</f>
        <v>2.4521530500000002</v>
      </c>
      <c r="E42" s="27">
        <v>1.4834669199999999</v>
      </c>
      <c r="F42" s="27">
        <v>1.3230577100000001</v>
      </c>
      <c r="G42" s="27">
        <v>-0.13472439999999999</v>
      </c>
      <c r="H42" s="27">
        <v>-2.1694484799999998</v>
      </c>
      <c r="I42" s="27">
        <v>-3.2335008799999998</v>
      </c>
      <c r="J42" s="27">
        <v>-5.1809094800000004</v>
      </c>
      <c r="K42" s="27">
        <v>-4.1510999899999996</v>
      </c>
      <c r="L42" s="27">
        <v>-3.8763607000000002</v>
      </c>
      <c r="M42" s="27"/>
      <c r="N42" s="27"/>
      <c r="O42" s="39"/>
    </row>
    <row r="43" spans="2:15" ht="13.5" customHeight="1" thickBot="1">
      <c r="B43" s="48" t="s">
        <v>40</v>
      </c>
      <c r="C43" s="41" t="s">
        <v>41</v>
      </c>
      <c r="D43" s="42">
        <f>IF(OR(ISBLANK('[1]Výkaz zdrojů a užití (M)'!D$10),ISBLANK('[1]Výkaz zdrojů a užití (Q)'!D$90)),"",ROUND('[1]Výkaz zdrojů a užití (M)'!D43+'[1]Výkaz zdrojů a užití (Q)'!D123,8))</f>
        <v>519.29350682999996</v>
      </c>
      <c r="E43" s="43">
        <v>1066.4235659000001</v>
      </c>
      <c r="F43" s="43">
        <v>273.15197897000002</v>
      </c>
      <c r="G43" s="43">
        <v>126.23364479999999</v>
      </c>
      <c r="H43" s="43">
        <v>2766.7288753500002</v>
      </c>
      <c r="I43" s="43">
        <v>4560.5185186500003</v>
      </c>
      <c r="J43" s="43">
        <v>3257.8097554999999</v>
      </c>
      <c r="K43" s="43">
        <v>1944.9551100799999</v>
      </c>
      <c r="L43" s="43">
        <v>1531.13109095</v>
      </c>
      <c r="M43" s="43"/>
      <c r="N43" s="43"/>
      <c r="O43" s="44"/>
    </row>
    <row r="45" spans="2:3" ht="12.75">
      <c r="B45" s="49" t="s">
        <v>43</v>
      </c>
      <c r="C45" s="50"/>
    </row>
    <row r="46" ht="12.75">
      <c r="B46" s="51" t="s">
        <v>44</v>
      </c>
    </row>
    <row r="47" ht="12.75">
      <c r="B47" s="51" t="s">
        <v>45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2018-02-05T17:00:27Z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 zdrojů a užití peněžních prostředků SPO (Září 2024).xlsx</vt:lpwstr>
  </property>
</Properties>
</file>