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55" windowHeight="5580" activeTab="3"/>
  </bookViews>
  <sheets>
    <sheet name="bilance" sheetId="1" r:id="rId1"/>
    <sheet name="leden2013 příjmy" sheetId="2" state="hidden" r:id="rId2"/>
    <sheet name="leden2013 výdaje" sheetId="3" state="hidden" r:id="rId3"/>
    <sheet name="příjmy+výdaje SR leden-aktuální" sheetId="4" r:id="rId4"/>
    <sheet name="DP meziroční srovnání" sheetId="5" r:id="rId5"/>
  </sheets>
  <externalReferences>
    <externalReference r:id="rId8"/>
    <externalReference r:id="rId9"/>
  </externalReferences>
  <definedNames>
    <definedName name="BExMK32MS60N1MR1NIKMES6ZI445" localSheetId="2" hidden="1">'[1]Table_PPK'!#REF!</definedName>
    <definedName name="BExMK32MS60N1MR1NIKMES6ZI445" localSheetId="3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4">#REF!</definedName>
    <definedName name="obdobi">#REF!</definedName>
    <definedName name="_xlnm.Print_Area" localSheetId="4">'DP meziroční srovnání'!$B$2:$O$35</definedName>
    <definedName name="_xlnm.Print_Area" localSheetId="1">'leden2013 příjmy'!$B$2:$K$50</definedName>
    <definedName name="_xlnm.Print_Area" localSheetId="2">'leden2013 výdaje'!$B$2:$K$46</definedName>
    <definedName name="_xlnm.Print_Area" localSheetId="3">'příjmy+výdaje SR leden-aktuální'!$B$2:$J$98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<sst xmlns="http://schemas.openxmlformats.org/spreadsheetml/2006/main" count="401" uniqueCount="166">
  <si>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</si>
  <si>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</si>
  <si>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</si>
  <si>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</si>
  <si>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</si>
  <si>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</si>
  <si>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</si>
  <si>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</si>
  <si>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</si>
  <si>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</si>
  <si>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</si>
  <si>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</si>
  <si>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</si>
  <si>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</si>
  <si>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</si>
  <si>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</si>
  <si>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</si>
  <si>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</si>
  <si>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</si>
  <si>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</si>
  <si>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</si>
  <si>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</si>
  <si>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</si>
  <si>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</si>
  <si>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</si>
  <si>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Daň z převodu nemovitostí</t>
  </si>
  <si>
    <t xml:space="preserve">   Poplatky za uložení odpadů *)</t>
  </si>
  <si>
    <t xml:space="preserve">   Odvod za odnětí půdy ze zeměděl. půdního fondu</t>
  </si>
  <si>
    <t xml:space="preserve">   Odvody z loterií **)</t>
  </si>
  <si>
    <t xml:space="preserve">   Ostatní daňové příjmy ***)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</si>
  <si>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</si>
  <si>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</si>
  <si>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</si>
  <si>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</si>
  <si>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Převody z fondů OSS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</si>
  <si>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</si>
  <si>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</si>
  <si>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</si>
  <si>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</si>
  <si>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</si>
  <si>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</si>
  <si>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</si>
  <si>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</si>
  <si>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Příjmy sdílené s EU (clo)</t>
  </si>
  <si>
    <t>*) rozpočet i skutečnost za kapitolu OSFA</t>
  </si>
  <si>
    <t>**) odvody z loterií podle zákona č. 202/1990 Sb., § 41b, odst. 1 (70 % výnosu pro SR) a § 41b, odst. 2, 3, 4 (20 % výnosu pro SR)</t>
  </si>
  <si>
    <t>***) dopočet do celku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</si>
  <si>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</si>
  <si>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</si>
  <si>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</si>
  <si>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</si>
  <si>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</si>
  <si>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</si>
  <si>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</si>
  <si>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</si>
  <si>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</si>
  <si>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</si>
  <si>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</si>
  <si>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</si>
  <si>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</si>
  <si>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</si>
  <si>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</si>
  <si>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</si>
  <si>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</si>
  <si>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</si>
  <si>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</si>
  <si>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</si>
  <si>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</si>
  <si>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</si>
  <si>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</si>
  <si>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</si>
  <si>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</si>
  <si>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</si>
  <si>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</si>
  <si>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</si>
  <si>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2013</t>
  </si>
  <si>
    <t>Schválený</t>
  </si>
  <si>
    <t>rozpočet</t>
  </si>
  <si>
    <t xml:space="preserve">Schválený </t>
  </si>
  <si>
    <t>leden</t>
  </si>
  <si>
    <t>z toho: Transfery přijaté od EU a převody z Národního fondu</t>
  </si>
  <si>
    <t>x</t>
  </si>
  <si>
    <t>Tabulky pro měsíční informaci</t>
  </si>
  <si>
    <t>skrýt</t>
  </si>
  <si>
    <t>možná skrýt</t>
  </si>
  <si>
    <t>z toho: Úroky a ost.finanční výdaje kap. Státní dluh *)</t>
  </si>
  <si>
    <t>*) skutečnost v roce 2012 obsahuje celé neinvestiční výdaje kapitoly SD (téměř ze 100 % jsou to úroky a ostatní finanční výdaje)</t>
  </si>
  <si>
    <t>Neinv. transfery fondům soc. a veřejného zdrav.poj. **)</t>
  </si>
  <si>
    <t>Ostatní běžné výdaje ***)</t>
  </si>
  <si>
    <t xml:space="preserve"> Ostatní kapitálové výdaje ***)</t>
  </si>
  <si>
    <t>**) skutečnost roku 2012 je jen za kapitolu VPS</t>
  </si>
  <si>
    <t>zdrojem zůstatky na účtech ČNB)</t>
  </si>
  <si>
    <t xml:space="preserve">Pozn.: Chybějící údaje u některých výdajových položek roku 2012 souvisejí se změnou čerpání dat z nového rozpočtového informačního systému (do roku 2012 byly </t>
  </si>
  <si>
    <t>Výdaje státního rozpočtu</t>
  </si>
  <si>
    <t>Příjmy státního rozpočtu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</si>
  <si>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</si>
  <si>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</si>
  <si>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</si>
  <si>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</si>
  <si>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</si>
  <si>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2013/2012</t>
  </si>
  <si>
    <t>skutečnost</t>
  </si>
  <si>
    <t>index</t>
  </si>
  <si>
    <t>v mld. Kč</t>
  </si>
  <si>
    <t>2013 - 2012</t>
  </si>
  <si>
    <t>2013-2012</t>
  </si>
  <si>
    <t xml:space="preserve">Index </t>
  </si>
  <si>
    <t>3</t>
  </si>
  <si>
    <t>4</t>
  </si>
  <si>
    <t>5</t>
  </si>
  <si>
    <t>6 = 5 / 4</t>
  </si>
  <si>
    <t>7 = 5 / 1</t>
  </si>
  <si>
    <t>8 = 5 -1</t>
  </si>
  <si>
    <t>Celkem r. 2011</t>
  </si>
  <si>
    <t>Celkem r. 2012</t>
  </si>
  <si>
    <t>Celkem r. 2013</t>
  </si>
  <si>
    <t>sk.</t>
  </si>
  <si>
    <t>2012/2011</t>
  </si>
  <si>
    <t>schválený</t>
  </si>
  <si>
    <t>5-2</t>
  </si>
  <si>
    <t>8-5</t>
  </si>
  <si>
    <t>6</t>
  </si>
  <si>
    <t>7</t>
  </si>
  <si>
    <t>8</t>
  </si>
  <si>
    <t>9</t>
  </si>
  <si>
    <t>5:2</t>
  </si>
  <si>
    <t>8:5</t>
  </si>
  <si>
    <t xml:space="preserve">      Daňové příjmy </t>
  </si>
  <si>
    <t xml:space="preserve">       - DPH</t>
  </si>
  <si>
    <t xml:space="preserve">       - spotřební daně (vč. energ. daní)</t>
  </si>
  <si>
    <t xml:space="preserve">       - clo</t>
  </si>
  <si>
    <t xml:space="preserve">       - daně z příjmů PO</t>
  </si>
  <si>
    <t xml:space="preserve">       - daně z příjmů FO</t>
  </si>
  <si>
    <t xml:space="preserve">          vybíraná srážkou</t>
  </si>
  <si>
    <t xml:space="preserve">           závislá činnost</t>
  </si>
  <si>
    <t xml:space="preserve">           z přiznání</t>
  </si>
  <si>
    <t xml:space="preserve">      - silniční daň</t>
  </si>
  <si>
    <t xml:space="preserve">      - daň z nemovitosti</t>
  </si>
  <si>
    <t xml:space="preserve">      - majetkové daně</t>
  </si>
  <si>
    <t xml:space="preserve">      - dálniční poplatek ****)</t>
  </si>
  <si>
    <t xml:space="preserve">      - ostatní daně a poplatky</t>
  </si>
  <si>
    <t>*) v rozp.celost.daní v roce 2011 není zahrn.DPPO za obce a kraje (6,2 mld. Kč) a dále správní a místní popl. obcím (7,4 mld. Kč) a popl.za znečišť.ŽP také obcím (6,2 mld. Kč) - ve skut. je lze sledovat pouze v účetnictví</t>
  </si>
  <si>
    <t>**) v rozp.celost.daní v roce 2012 není zahrn.DPPO za obce a kraje (6,2 mld. Kč) a dále správní a místní popl.a další odvody obcím (5,8 mld. Kč) a popl.za znečišť.ŽP také obcím (6,2 mld. Kč) - ve skut. je lze sledovat pouze v účetnictví</t>
  </si>
  <si>
    <t>****) údaj skutečnosti roku 2012 a 2013 odpovídá stavu inkasa za minulý měsíc (od roku 2012 nemá MF možnost sledovat každodenní pohyb inkasa z dálničních poplatků)</t>
  </si>
  <si>
    <t>*) skutečnost v roce 2012 i 2013 obsahuje celé neinvestiční výdaje kapitoly SD (téměř ze 100 % jsou to úroky a ostatní finanční výdaje)</t>
  </si>
  <si>
    <t>leden-září</t>
  </si>
  <si>
    <t>8 = 5 - 1</t>
  </si>
  <si>
    <t>Meziroční srovnání celostátních daňových příjmů</t>
  </si>
  <si>
    <t>meziroč.přírůstek</t>
  </si>
  <si>
    <t>meziroční index</t>
  </si>
  <si>
    <t>skutečnost %</t>
  </si>
  <si>
    <t>z toho: Příjmy sdílené s EU (clo)</t>
  </si>
  <si>
    <t xml:space="preserve">   Poplatky za uložení odpadů </t>
  </si>
  <si>
    <t xml:space="preserve">   Odvody z loterií *)</t>
  </si>
  <si>
    <t>z toho: Transfery přijaté od EU a převody z Národního fondu **)</t>
  </si>
  <si>
    <t>*) odvody z loterií podle zákona č. 202/1990 Sb., § 41b, odst. 1 (70 % výnosu pro SR) a § 41b, odst. 2, 3, 4 (20 % výnosu pro SR)</t>
  </si>
  <si>
    <t>**) z transferů přijatých od EU jsou ve skutečnosti roku 2013 obsaženy pouze prostředky na krytí výdajů Společné zemědělské politiky v gesci kapitoly Ministerstvo zemědělství</t>
  </si>
  <si>
    <t>Neinv. transfery fondům soc. a veřejného zdrav.poj.</t>
  </si>
  <si>
    <t>Ostatní běžné výdaje **)</t>
  </si>
  <si>
    <t xml:space="preserve"> Ostatní kapitálové výdaje **)</t>
  </si>
  <si>
    <t>**) dopočet do celku</t>
  </si>
  <si>
    <t>k 30.9.*)</t>
  </si>
  <si>
    <t>k 30.9.**)</t>
  </si>
  <si>
    <t>k 30.9.***)</t>
  </si>
  <si>
    <t>***) v rozp.celost.daní v roce 2013 není zahrn.DPPO za obce a kraje (6,1 mld. Kč) a dále správní a místní popl.a další odv. obcím (7,5 mld. Kč), popl.za znečišť.ŽP a ost.odvody také obcím (8,6 mld. Kč)-ve skut. je lze sledovat pouze v účet.</t>
  </si>
  <si>
    <t>Zdroj: MF - sekce 06 VEŘEJNÉ ROZPOČTY - odbor 11 Státní rozpočet - odd. 1102 Státní závěrečný účet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</si>
</sst>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</numFmts>
  <fonts count="62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Times New Roman CE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0" fillId="16" borderId="0" applyNumberFormat="0" applyBorder="0" applyAlignment="0" applyProtection="0"/>
    <xf numFmtId="0" fontId="41" fillId="23" borderId="1" applyNumberFormat="0" applyAlignment="0" applyProtection="0"/>
    <xf numFmtId="0" fontId="55" fillId="0" borderId="2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18" borderId="6" applyNumberFormat="0" applyAlignment="0" applyProtection="0"/>
    <xf numFmtId="0" fontId="31" fillId="28" borderId="0" applyNumberFormat="0" applyBorder="0" applyAlignment="0" applyProtection="0"/>
    <xf numFmtId="0" fontId="48" fillId="7" borderId="1" applyNumberFormat="0" applyAlignment="0" applyProtection="0"/>
    <xf numFmtId="0" fontId="56" fillId="3" borderId="6" applyNumberFormat="0" applyAlignment="0" applyProtection="0"/>
    <xf numFmtId="0" fontId="4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4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21" borderId="10" applyNumberFormat="0" applyFont="0" applyAlignment="0" applyProtection="0"/>
    <xf numFmtId="0" fontId="51" fillId="23" borderId="11" applyNumberFormat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34" fillId="0" borderId="13" applyNumberFormat="0" applyFill="0" applyAlignment="0" applyProtection="0"/>
    <xf numFmtId="4" fontId="15" fillId="29" borderId="14" applyNumberFormat="0" applyProtection="0">
      <alignment vertical="center"/>
    </xf>
    <xf numFmtId="4" fontId="19" fillId="29" borderId="14" applyNumberFormat="0" applyProtection="0">
      <alignment vertical="center"/>
    </xf>
    <xf numFmtId="4" fontId="19" fillId="29" borderId="14" applyNumberFormat="0" applyProtection="0">
      <alignment vertical="center"/>
    </xf>
    <xf numFmtId="4" fontId="16" fillId="29" borderId="14" applyNumberFormat="0" applyProtection="0">
      <alignment vertical="center"/>
    </xf>
    <xf numFmtId="4" fontId="19" fillId="29" borderId="14" applyNumberFormat="0" applyProtection="0">
      <alignment vertical="center"/>
    </xf>
    <xf numFmtId="4" fontId="19" fillId="29" borderId="14" applyNumberFormat="0" applyProtection="0">
      <alignment vertical="center"/>
    </xf>
    <xf numFmtId="4" fontId="15" fillId="29" borderId="14" applyNumberFormat="0" applyProtection="0">
      <alignment horizontal="left" vertical="center" indent="1"/>
    </xf>
    <xf numFmtId="4" fontId="19" fillId="29" borderId="14" applyNumberFormat="0" applyProtection="0">
      <alignment horizontal="left" vertical="center" indent="1"/>
    </xf>
    <xf numFmtId="4" fontId="19" fillId="29" borderId="14" applyNumberFormat="0" applyProtection="0">
      <alignment horizontal="left" vertical="center" indent="1"/>
    </xf>
    <xf numFmtId="0" fontId="17" fillId="29" borderId="15" applyNumberFormat="0" applyProtection="0">
      <alignment horizontal="left" vertical="top" indent="1"/>
    </xf>
    <xf numFmtId="4" fontId="15" fillId="16" borderId="14" applyNumberFormat="0" applyProtection="0">
      <alignment horizontal="right" vertical="center"/>
    </xf>
    <xf numFmtId="4" fontId="15" fillId="30" borderId="14" applyNumberFormat="0" applyProtection="0">
      <alignment horizontal="right" vertical="center"/>
    </xf>
    <xf numFmtId="4" fontId="15" fillId="31" borderId="16" applyNumberFormat="0" applyProtection="0">
      <alignment horizontal="right" vertical="center"/>
    </xf>
    <xf numFmtId="4" fontId="15" fillId="13" borderId="14" applyNumberFormat="0" applyProtection="0">
      <alignment horizontal="right" vertical="center"/>
    </xf>
    <xf numFmtId="4" fontId="15" fillId="22" borderId="14" applyNumberFormat="0" applyProtection="0">
      <alignment horizontal="right" vertical="center"/>
    </xf>
    <xf numFmtId="4" fontId="15" fillId="32" borderId="14" applyNumberFormat="0" applyProtection="0">
      <alignment horizontal="right" vertical="center"/>
    </xf>
    <xf numFmtId="4" fontId="15" fillId="9" borderId="14" applyNumberFormat="0" applyProtection="0">
      <alignment horizontal="right" vertical="center"/>
    </xf>
    <xf numFmtId="4" fontId="15" fillId="4" borderId="14" applyNumberFormat="0" applyProtection="0">
      <alignment horizontal="right" vertical="center"/>
    </xf>
    <xf numFmtId="4" fontId="15" fillId="17" borderId="14" applyNumberFormat="0" applyProtection="0">
      <alignment horizontal="right" vertical="center"/>
    </xf>
    <xf numFmtId="4" fontId="15" fillId="33" borderId="16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29" fillId="12" borderId="0">
      <alignment/>
      <protection/>
    </xf>
    <xf numFmtId="4" fontId="18" fillId="11" borderId="16" applyNumberFormat="0" applyProtection="0">
      <alignment horizontal="left" vertical="center" indent="1"/>
    </xf>
    <xf numFmtId="4" fontId="18" fillId="11" borderId="16" applyNumberFormat="0" applyProtection="0">
      <alignment horizontal="left" vertical="center" indent="1"/>
    </xf>
    <xf numFmtId="4" fontId="15" fillId="34" borderId="14" applyNumberFormat="0" applyProtection="0">
      <alignment horizontal="right" vertical="center"/>
    </xf>
    <xf numFmtId="4" fontId="15" fillId="2" borderId="14" applyNumberFormat="0" applyProtection="0">
      <alignment horizontal="right" vertical="center"/>
    </xf>
    <xf numFmtId="4" fontId="15" fillId="2" borderId="14" applyNumberFormat="0" applyProtection="0">
      <alignment horizontal="right" vertical="center"/>
    </xf>
    <xf numFmtId="4" fontId="15" fillId="0" borderId="16" applyNumberFormat="0" applyProtection="0">
      <alignment horizontal="left" vertical="center" indent="1"/>
    </xf>
    <xf numFmtId="4" fontId="15" fillId="6" borderId="16" applyNumberFormat="0" applyProtection="0">
      <alignment horizontal="left" vertical="center" indent="1"/>
    </xf>
    <xf numFmtId="4" fontId="15" fillId="6" borderId="16" applyNumberFormat="0" applyProtection="0">
      <alignment horizontal="left" vertical="center" indent="1"/>
    </xf>
    <xf numFmtId="4" fontId="15" fillId="3" borderId="16" applyNumberFormat="0" applyProtection="0">
      <alignment horizontal="left" vertical="center" indent="1"/>
    </xf>
    <xf numFmtId="0" fontId="15" fillId="3" borderId="14" applyNumberFormat="0" applyProtection="0">
      <alignment horizontal="left" vertical="center" indent="1"/>
    </xf>
    <xf numFmtId="0" fontId="15" fillId="8" borderId="14" applyNumberFormat="0" applyProtection="0">
      <alignment horizontal="left" vertical="center" indent="1"/>
    </xf>
    <xf numFmtId="0" fontId="15" fillId="20" borderId="14" applyNumberFormat="0" applyProtection="0">
      <alignment horizontal="left" vertical="center" indent="1"/>
    </xf>
    <xf numFmtId="0" fontId="15" fillId="3" borderId="14" applyNumberFormat="0" applyProtection="0">
      <alignment horizontal="left" vertical="center" indent="1"/>
    </xf>
    <xf numFmtId="0" fontId="15" fillId="11" borderId="15" applyNumberFormat="0" applyProtection="0">
      <alignment horizontal="left" vertical="top" indent="1"/>
    </xf>
    <xf numFmtId="0" fontId="15" fillId="7" borderId="15" applyNumberFormat="0" applyProtection="0">
      <alignment horizontal="left" vertical="top" indent="1"/>
    </xf>
    <xf numFmtId="0" fontId="15" fillId="11" borderId="15" applyNumberFormat="0" applyProtection="0">
      <alignment horizontal="left" vertical="top" indent="1"/>
    </xf>
    <xf numFmtId="0" fontId="15" fillId="9" borderId="17" applyNumberFormat="0" applyProtection="0">
      <alignment horizontal="left" vertical="center" indent="1"/>
    </xf>
    <xf numFmtId="0" fontId="15" fillId="19" borderId="14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top" indent="1"/>
    </xf>
    <xf numFmtId="0" fontId="15" fillId="4" borderId="14" applyNumberFormat="0" applyProtection="0">
      <alignment horizontal="left" vertical="center" indent="1"/>
    </xf>
    <xf numFmtId="0" fontId="15" fillId="34" borderId="14" applyNumberFormat="0" applyProtection="0">
      <alignment horizontal="left" vertical="center" indent="1"/>
    </xf>
    <xf numFmtId="0" fontId="15" fillId="4" borderId="14" applyNumberFormat="0" applyProtection="0">
      <alignment horizontal="left" vertical="center" indent="1"/>
    </xf>
    <xf numFmtId="0" fontId="15" fillId="4" borderId="14" applyNumberFormat="0" applyProtection="0">
      <alignment horizontal="left" vertical="center" indent="1"/>
    </xf>
    <xf numFmtId="0" fontId="15" fillId="34" borderId="15" applyNumberFormat="0" applyProtection="0">
      <alignment horizontal="left" vertical="top" indent="1"/>
    </xf>
    <xf numFmtId="0" fontId="15" fillId="6" borderId="14" applyNumberFormat="0" applyProtection="0">
      <alignment horizontal="left" vertical="center" indent="1"/>
    </xf>
    <xf numFmtId="0" fontId="15" fillId="6" borderId="15" applyNumberFormat="0" applyProtection="0">
      <alignment horizontal="left" vertical="top" indent="1"/>
    </xf>
    <xf numFmtId="4" fontId="15" fillId="34" borderId="18" applyNumberFormat="0" applyProtection="0">
      <alignment horizontal="left" vertical="center" indent="1"/>
    </xf>
    <xf numFmtId="4" fontId="15" fillId="20" borderId="14" applyNumberFormat="0" applyProtection="0">
      <alignment horizontal="left" vertical="center" indent="1"/>
    </xf>
    <xf numFmtId="4" fontId="15" fillId="20" borderId="14" applyNumberFormat="0" applyProtection="0">
      <alignment horizontal="left" vertical="center" indent="1"/>
    </xf>
    <xf numFmtId="0" fontId="15" fillId="23" borderId="19" applyNumberFormat="0">
      <alignment/>
      <protection locked="0"/>
    </xf>
    <xf numFmtId="0" fontId="19" fillId="11" borderId="20" applyBorder="0">
      <alignment/>
      <protection/>
    </xf>
    <xf numFmtId="4" fontId="20" fillId="21" borderId="15" applyNumberFormat="0" applyProtection="0">
      <alignment vertical="center"/>
    </xf>
    <xf numFmtId="4" fontId="16" fillId="21" borderId="18" applyNumberFormat="0" applyProtection="0">
      <alignment vertical="center"/>
    </xf>
    <xf numFmtId="4" fontId="20" fillId="8" borderId="15" applyNumberFormat="0" applyProtection="0">
      <alignment horizontal="left" vertical="center" indent="1"/>
    </xf>
    <xf numFmtId="0" fontId="20" fillId="21" borderId="15" applyNumberFormat="0" applyProtection="0">
      <alignment horizontal="left" vertical="top" indent="1"/>
    </xf>
    <xf numFmtId="4" fontId="15" fillId="0" borderId="18" applyNumberFormat="0" applyProtection="0">
      <alignment horizontal="right" vertical="center"/>
    </xf>
    <xf numFmtId="4" fontId="15" fillId="0" borderId="14" applyNumberFormat="0" applyProtection="0">
      <alignment horizontal="right" vertical="center"/>
    </xf>
    <xf numFmtId="4" fontId="15" fillId="0" borderId="14" applyNumberFormat="0" applyProtection="0">
      <alignment horizontal="right" vertical="center"/>
    </xf>
    <xf numFmtId="4" fontId="21" fillId="7" borderId="18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9" fillId="0" borderId="14" applyNumberFormat="0" applyProtection="0">
      <alignment horizontal="right" vertical="center"/>
    </xf>
    <xf numFmtId="4" fontId="15" fillId="34" borderId="18" applyNumberFormat="0" applyProtection="0">
      <alignment horizontal="left" vertical="center" indent="1"/>
    </xf>
    <xf numFmtId="4" fontId="15" fillId="20" borderId="14" applyNumberFormat="0" applyProtection="0">
      <alignment horizontal="left" vertical="center" indent="1"/>
    </xf>
    <xf numFmtId="4" fontId="15" fillId="20" borderId="14" applyNumberFormat="0" applyProtection="0">
      <alignment horizontal="left" vertical="center" indent="1"/>
    </xf>
    <xf numFmtId="0" fontId="20" fillId="3" borderId="15" applyNumberFormat="0" applyProtection="0">
      <alignment horizontal="left" vertical="top" indent="1"/>
    </xf>
    <xf numFmtId="4" fontId="22" fillId="35" borderId="16" applyNumberFormat="0" applyProtection="0">
      <alignment horizontal="left" vertical="center" indent="1"/>
    </xf>
    <xf numFmtId="0" fontId="15" fillId="36" borderId="18">
      <alignment/>
      <protection/>
    </xf>
    <xf numFmtId="4" fontId="23" fillId="23" borderId="14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1" applyNumberFormat="0" applyFill="0" applyAlignment="0" applyProtection="0"/>
    <xf numFmtId="0" fontId="60" fillId="7" borderId="14" applyNumberFormat="0" applyAlignment="0" applyProtection="0"/>
    <xf numFmtId="0" fontId="37" fillId="5" borderId="14" applyNumberFormat="0" applyAlignment="0" applyProtection="0"/>
    <xf numFmtId="0" fontId="61" fillId="5" borderId="11" applyNumberFormat="0" applyAlignment="0" applyProtection="0"/>
    <xf numFmtId="0" fontId="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9" borderId="0" applyNumberFormat="0" applyBorder="0" applyAlignment="0" applyProtection="0"/>
    <xf numFmtId="0" fontId="54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2" xfId="85" applyFont="1" applyFill="1" applyBorder="1" applyAlignment="1">
      <alignment horizontal="center"/>
      <protection/>
    </xf>
    <xf numFmtId="0" fontId="2" fillId="0" borderId="23" xfId="85" applyFont="1" applyFill="1" applyBorder="1" applyAlignment="1">
      <alignment horizontal="center"/>
      <protection/>
    </xf>
    <xf numFmtId="0" fontId="2" fillId="0" borderId="24" xfId="85" applyFont="1" applyBorder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164" fontId="2" fillId="0" borderId="26" xfId="85" applyNumberFormat="1" applyFont="1" applyBorder="1" applyAlignment="1">
      <alignment horizontal="center"/>
      <protection/>
    </xf>
    <xf numFmtId="0" fontId="2" fillId="0" borderId="26" xfId="85" applyFont="1" applyBorder="1" applyAlignment="1">
      <alignment horizontal="center"/>
      <protection/>
    </xf>
    <xf numFmtId="0" fontId="4" fillId="0" borderId="27" xfId="85" applyFont="1" applyBorder="1">
      <alignment/>
      <protection/>
    </xf>
    <xf numFmtId="0" fontId="2" fillId="0" borderId="0" xfId="85" applyFont="1" applyFill="1">
      <alignment/>
      <protection/>
    </xf>
    <xf numFmtId="0" fontId="2" fillId="0" borderId="27" xfId="85" applyFont="1" applyBorder="1">
      <alignment/>
      <protection/>
    </xf>
    <xf numFmtId="0" fontId="7" fillId="0" borderId="27" xfId="85" applyFont="1" applyBorder="1">
      <alignment/>
      <protection/>
    </xf>
    <xf numFmtId="0" fontId="8" fillId="0" borderId="27" xfId="85" applyFont="1" applyBorder="1">
      <alignment/>
      <protection/>
    </xf>
    <xf numFmtId="0" fontId="6" fillId="0" borderId="27" xfId="85" applyFont="1" applyBorder="1">
      <alignment/>
      <protection/>
    </xf>
    <xf numFmtId="49" fontId="6" fillId="0" borderId="27" xfId="85" applyNumberFormat="1" applyFont="1" applyFill="1" applyBorder="1" applyAlignment="1">
      <alignment horizontal="left" indent="1"/>
      <protection/>
    </xf>
    <xf numFmtId="49" fontId="6" fillId="0" borderId="27" xfId="85" applyNumberFormat="1" applyFont="1" applyFill="1" applyBorder="1" applyAlignment="1">
      <alignment horizontal="left" indent="4"/>
      <protection/>
    </xf>
    <xf numFmtId="49" fontId="6" fillId="0" borderId="27" xfId="85" applyNumberFormat="1" applyFont="1" applyBorder="1" applyAlignment="1">
      <alignment horizontal="left" indent="4"/>
      <protection/>
    </xf>
    <xf numFmtId="0" fontId="2" fillId="0" borderId="27" xfId="85" applyFont="1" applyBorder="1" applyAlignment="1">
      <alignment horizontal="left" indent="3"/>
      <protection/>
    </xf>
    <xf numFmtId="0" fontId="2" fillId="0" borderId="27" xfId="85" applyFont="1" applyFill="1" applyBorder="1">
      <alignment/>
      <protection/>
    </xf>
    <xf numFmtId="49" fontId="6" fillId="0" borderId="27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27" xfId="85" applyFont="1" applyFill="1" applyBorder="1">
      <alignment/>
      <protection/>
    </xf>
    <xf numFmtId="0" fontId="2" fillId="0" borderId="27" xfId="85" applyFont="1" applyBorder="1" applyAlignment="1">
      <alignment horizontal="left" indent="1"/>
      <protection/>
    </xf>
    <xf numFmtId="0" fontId="2" fillId="0" borderId="27" xfId="85" applyFont="1" applyFill="1" applyBorder="1" applyAlignment="1">
      <alignment horizontal="left" indent="1"/>
      <protection/>
    </xf>
    <xf numFmtId="0" fontId="2" fillId="0" borderId="27" xfId="85" applyFont="1" applyFill="1" applyBorder="1" applyAlignment="1">
      <alignment horizontal="left" indent="4"/>
      <protection/>
    </xf>
    <xf numFmtId="49" fontId="6" fillId="0" borderId="28" xfId="85" applyNumberFormat="1" applyFont="1" applyFill="1" applyBorder="1" applyAlignment="1">
      <alignment horizontal="left" vertical="center" wrapText="1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0" fontId="2" fillId="0" borderId="29" xfId="85" applyFont="1" applyBorder="1" applyAlignment="1">
      <alignment horizontal="center"/>
      <protection/>
    </xf>
    <xf numFmtId="0" fontId="2" fillId="0" borderId="27" xfId="85" applyFont="1" applyBorder="1" applyAlignment="1">
      <alignment horizontal="center"/>
      <protection/>
    </xf>
    <xf numFmtId="0" fontId="2" fillId="0" borderId="28" xfId="85" applyFont="1" applyBorder="1">
      <alignment/>
      <protection/>
    </xf>
    <xf numFmtId="4" fontId="2" fillId="0" borderId="0" xfId="85" applyNumberFormat="1" applyFont="1" applyFill="1" applyBorder="1">
      <alignment/>
      <protection/>
    </xf>
    <xf numFmtId="0" fontId="2" fillId="0" borderId="27" xfId="85" applyFont="1" applyBorder="1" applyAlignment="1">
      <alignment horizontal="left" indent="4"/>
      <protection/>
    </xf>
    <xf numFmtId="0" fontId="2" fillId="0" borderId="27" xfId="85" applyFont="1" applyBorder="1" applyAlignment="1">
      <alignment horizontal="left" indent="1"/>
      <protection/>
    </xf>
    <xf numFmtId="0" fontId="4" fillId="0" borderId="30" xfId="85" applyFont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23" xfId="85" applyNumberFormat="1" applyFont="1" applyFill="1" applyBorder="1" applyAlignment="1">
      <alignment horizontal="center"/>
      <protection/>
    </xf>
    <xf numFmtId="3" fontId="2" fillId="0" borderId="26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0" fontId="2" fillId="0" borderId="34" xfId="85" applyFont="1" applyBorder="1">
      <alignment/>
      <protection/>
    </xf>
    <xf numFmtId="0" fontId="2" fillId="0" borderId="35" xfId="85" applyFont="1" applyFill="1" applyBorder="1" applyAlignment="1">
      <alignment horizontal="center"/>
      <protection/>
    </xf>
    <xf numFmtId="0" fontId="2" fillId="0" borderId="36" xfId="85" applyFont="1" applyBorder="1" applyAlignment="1">
      <alignment horizontal="center"/>
      <protection/>
    </xf>
    <xf numFmtId="0" fontId="2" fillId="0" borderId="37" xfId="85" applyFont="1" applyBorder="1" applyAlignment="1">
      <alignment horizontal="center"/>
      <protection/>
    </xf>
    <xf numFmtId="168" fontId="4" fillId="0" borderId="38" xfId="85" applyNumberFormat="1" applyFont="1" applyBorder="1">
      <alignment/>
      <protection/>
    </xf>
    <xf numFmtId="168" fontId="5" fillId="0" borderId="38" xfId="85" applyNumberFormat="1" applyFont="1" applyBorder="1">
      <alignment/>
      <protection/>
    </xf>
    <xf numFmtId="168" fontId="7" fillId="0" borderId="38" xfId="85" applyNumberFormat="1" applyFont="1" applyBorder="1">
      <alignment/>
      <protection/>
    </xf>
    <xf numFmtId="168" fontId="2" fillId="0" borderId="38" xfId="85" applyNumberFormat="1" applyFont="1" applyBorder="1">
      <alignment/>
      <protection/>
    </xf>
    <xf numFmtId="168" fontId="2" fillId="0" borderId="38" xfId="85" applyNumberFormat="1" applyFont="1" applyBorder="1">
      <alignment/>
      <protection/>
    </xf>
    <xf numFmtId="168" fontId="4" fillId="0" borderId="39" xfId="85" applyNumberFormat="1" applyFont="1" applyBorder="1">
      <alignment/>
      <protection/>
    </xf>
    <xf numFmtId="168" fontId="5" fillId="0" borderId="39" xfId="85" applyNumberFormat="1" applyFont="1" applyBorder="1">
      <alignment/>
      <protection/>
    </xf>
    <xf numFmtId="168" fontId="7" fillId="0" borderId="39" xfId="85" applyNumberFormat="1" applyFont="1" applyBorder="1">
      <alignment/>
      <protection/>
    </xf>
    <xf numFmtId="168" fontId="8" fillId="0" borderId="39" xfId="85" applyNumberFormat="1" applyFont="1" applyBorder="1">
      <alignment/>
      <protection/>
    </xf>
    <xf numFmtId="168" fontId="2" fillId="0" borderId="39" xfId="85" applyNumberFormat="1" applyFont="1" applyBorder="1">
      <alignment/>
      <protection/>
    </xf>
    <xf numFmtId="168" fontId="2" fillId="0" borderId="39" xfId="85" applyNumberFormat="1" applyFont="1" applyBorder="1">
      <alignment/>
      <protection/>
    </xf>
    <xf numFmtId="168" fontId="2" fillId="0" borderId="26" xfId="85" applyNumberFormat="1" applyFont="1" applyBorder="1">
      <alignment/>
      <protection/>
    </xf>
    <xf numFmtId="168" fontId="4" fillId="0" borderId="40" xfId="85" applyNumberFormat="1" applyFont="1" applyBorder="1">
      <alignment/>
      <protection/>
    </xf>
    <xf numFmtId="168" fontId="4" fillId="0" borderId="41" xfId="85" applyNumberFormat="1" applyFont="1" applyBorder="1">
      <alignment/>
      <protection/>
    </xf>
    <xf numFmtId="0" fontId="2" fillId="0" borderId="25" xfId="85" applyFont="1" applyBorder="1" applyAlignment="1">
      <alignment horizontal="center"/>
      <protection/>
    </xf>
    <xf numFmtId="4" fontId="4" fillId="0" borderId="38" xfId="85" applyNumberFormat="1" applyFont="1" applyBorder="1">
      <alignment/>
      <protection/>
    </xf>
    <xf numFmtId="4" fontId="4" fillId="0" borderId="42" xfId="85" applyNumberFormat="1" applyFont="1" applyFill="1" applyBorder="1">
      <alignment/>
      <protection/>
    </xf>
    <xf numFmtId="4" fontId="4" fillId="0" borderId="42" xfId="85" applyNumberFormat="1" applyFont="1" applyBorder="1">
      <alignment/>
      <protection/>
    </xf>
    <xf numFmtId="4" fontId="2" fillId="0" borderId="38" xfId="85" applyNumberFormat="1" applyFont="1" applyBorder="1">
      <alignment/>
      <protection/>
    </xf>
    <xf numFmtId="4" fontId="2" fillId="0" borderId="42" xfId="85" applyNumberFormat="1" applyFont="1" applyFill="1" applyBorder="1">
      <alignment/>
      <protection/>
    </xf>
    <xf numFmtId="4" fontId="2" fillId="0" borderId="42" xfId="85" applyNumberFormat="1" applyFont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7" fillId="0" borderId="38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43" xfId="85" applyNumberFormat="1" applyFont="1" applyFill="1" applyBorder="1">
      <alignment/>
      <protection/>
    </xf>
    <xf numFmtId="4" fontId="8" fillId="0" borderId="42" xfId="85" applyNumberFormat="1" applyFont="1" applyFill="1" applyBorder="1">
      <alignment/>
      <protection/>
    </xf>
    <xf numFmtId="4" fontId="8" fillId="0" borderId="42" xfId="85" applyNumberFormat="1" applyFont="1" applyBorder="1">
      <alignment/>
      <protection/>
    </xf>
    <xf numFmtId="4" fontId="2" fillId="0" borderId="39" xfId="85" applyNumberFormat="1" applyFont="1" applyBorder="1">
      <alignment/>
      <protection/>
    </xf>
    <xf numFmtId="4" fontId="2" fillId="0" borderId="33" xfId="85" applyNumberFormat="1" applyFont="1" applyFill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8" fillId="0" borderId="0" xfId="85" applyNumberFormat="1" applyFont="1" applyFill="1" applyBorder="1">
      <alignment/>
      <protection/>
    </xf>
    <xf numFmtId="4" fontId="8" fillId="0" borderId="39" xfId="85" applyNumberFormat="1" applyFont="1" applyBorder="1">
      <alignment/>
      <protection/>
    </xf>
    <xf numFmtId="4" fontId="8" fillId="0" borderId="39" xfId="85" applyNumberFormat="1" applyFont="1" applyFill="1" applyBorder="1">
      <alignment/>
      <protection/>
    </xf>
    <xf numFmtId="4" fontId="7" fillId="0" borderId="33" xfId="85" applyNumberFormat="1" applyFont="1" applyFill="1" applyBorder="1">
      <alignment/>
      <protection/>
    </xf>
    <xf numFmtId="4" fontId="7" fillId="0" borderId="39" xfId="85" applyNumberFormat="1" applyFont="1" applyBorder="1">
      <alignment/>
      <protection/>
    </xf>
    <xf numFmtId="4" fontId="7" fillId="0" borderId="39" xfId="85" applyNumberFormat="1" applyFont="1" applyFill="1" applyBorder="1">
      <alignment/>
      <protection/>
    </xf>
    <xf numFmtId="4" fontId="2" fillId="0" borderId="42" xfId="85" applyNumberFormat="1" applyFont="1" applyFill="1" applyBorder="1" applyAlignment="1">
      <alignment horizontal="right"/>
      <protection/>
    </xf>
    <xf numFmtId="4" fontId="2" fillId="0" borderId="42" xfId="85" applyNumberFormat="1" applyFont="1" applyBorder="1">
      <alignment/>
      <protection/>
    </xf>
    <xf numFmtId="4" fontId="2" fillId="0" borderId="42" xfId="85" applyNumberFormat="1" applyFont="1" applyFill="1" applyBorder="1">
      <alignment/>
      <protection/>
    </xf>
    <xf numFmtId="4" fontId="2" fillId="0" borderId="35" xfId="85" applyNumberFormat="1" applyFont="1" applyFill="1" applyBorder="1" applyAlignment="1">
      <alignment horizontal="right"/>
      <protection/>
    </xf>
    <xf numFmtId="4" fontId="2" fillId="0" borderId="35" xfId="85" applyNumberFormat="1" applyFont="1" applyFill="1" applyBorder="1">
      <alignment/>
      <protection/>
    </xf>
    <xf numFmtId="4" fontId="5" fillId="0" borderId="38" xfId="85" applyNumberFormat="1" applyFont="1" applyBorder="1">
      <alignment/>
      <protection/>
    </xf>
    <xf numFmtId="4" fontId="8" fillId="0" borderId="38" xfId="85" applyNumberFormat="1" applyFont="1" applyBorder="1">
      <alignment/>
      <protection/>
    </xf>
    <xf numFmtId="4" fontId="2" fillId="0" borderId="38" xfId="85" applyNumberFormat="1" applyFont="1" applyBorder="1">
      <alignment/>
      <protection/>
    </xf>
    <xf numFmtId="4" fontId="2" fillId="0" borderId="37" xfId="85" applyNumberFormat="1" applyFont="1" applyBorder="1">
      <alignment/>
      <protection/>
    </xf>
    <xf numFmtId="164" fontId="2" fillId="0" borderId="37" xfId="85" applyNumberFormat="1" applyFont="1" applyBorder="1" applyAlignment="1">
      <alignment horizontal="center"/>
      <protection/>
    </xf>
    <xf numFmtId="4" fontId="4" fillId="0" borderId="33" xfId="85" applyNumberFormat="1" applyFont="1" applyFill="1" applyBorder="1">
      <alignment/>
      <protection/>
    </xf>
    <xf numFmtId="4" fontId="8" fillId="0" borderId="33" xfId="85" applyNumberFormat="1" applyFont="1" applyFill="1" applyBorder="1">
      <alignment/>
      <protection/>
    </xf>
    <xf numFmtId="4" fontId="2" fillId="0" borderId="33" xfId="85" applyNumberFormat="1" applyFont="1" applyFill="1" applyBorder="1" applyAlignment="1">
      <alignment horizontal="right"/>
      <protection/>
    </xf>
    <xf numFmtId="4" fontId="2" fillId="0" borderId="25" xfId="85" applyNumberFormat="1" applyFont="1" applyFill="1" applyBorder="1" applyAlignment="1">
      <alignment horizontal="right"/>
      <protection/>
    </xf>
    <xf numFmtId="0" fontId="2" fillId="0" borderId="23" xfId="85" applyFont="1" applyBorder="1" applyAlignment="1">
      <alignment horizontal="center"/>
      <protection/>
    </xf>
    <xf numFmtId="164" fontId="2" fillId="0" borderId="35" xfId="85" applyNumberFormat="1" applyFont="1" applyBorder="1" applyAlignment="1">
      <alignment horizontal="center"/>
      <protection/>
    </xf>
    <xf numFmtId="4" fontId="8" fillId="0" borderId="33" xfId="85" applyNumberFormat="1" applyFont="1" applyFill="1" applyBorder="1">
      <alignment/>
      <protection/>
    </xf>
    <xf numFmtId="4" fontId="4" fillId="0" borderId="44" xfId="85" applyNumberFormat="1" applyFont="1" applyFill="1" applyBorder="1">
      <alignment/>
      <protection/>
    </xf>
    <xf numFmtId="4" fontId="8" fillId="0" borderId="39" xfId="85" applyNumberFormat="1" applyFont="1" applyFill="1" applyBorder="1">
      <alignment/>
      <protection/>
    </xf>
    <xf numFmtId="4" fontId="2" fillId="0" borderId="39" xfId="85" applyNumberFormat="1" applyFont="1" applyFill="1" applyBorder="1" applyAlignment="1">
      <alignment horizontal="right"/>
      <protection/>
    </xf>
    <xf numFmtId="169" fontId="1" fillId="0" borderId="0" xfId="0" applyNumberFormat="1" applyFont="1" applyAlignment="1" applyProtection="1">
      <alignment/>
      <protection locked="0"/>
    </xf>
    <xf numFmtId="168" fontId="4" fillId="0" borderId="38" xfId="85" applyNumberFormat="1" applyFont="1" applyFill="1" applyBorder="1">
      <alignment/>
      <protection/>
    </xf>
    <xf numFmtId="168" fontId="7" fillId="0" borderId="38" xfId="85" applyNumberFormat="1" applyFont="1" applyFill="1" applyBorder="1">
      <alignment/>
      <protection/>
    </xf>
    <xf numFmtId="168" fontId="8" fillId="0" borderId="38" xfId="85" applyNumberFormat="1" applyFont="1" applyFill="1" applyBorder="1">
      <alignment/>
      <protection/>
    </xf>
    <xf numFmtId="168" fontId="2" fillId="0" borderId="38" xfId="85" applyNumberFormat="1" applyFont="1" applyFill="1" applyBorder="1">
      <alignment/>
      <protection/>
    </xf>
    <xf numFmtId="168" fontId="8" fillId="0" borderId="38" xfId="85" applyNumberFormat="1" applyFont="1" applyFill="1" applyBorder="1">
      <alignment/>
      <protection/>
    </xf>
    <xf numFmtId="168" fontId="2" fillId="0" borderId="38" xfId="85" applyNumberFormat="1" applyFont="1" applyFill="1" applyBorder="1" applyAlignment="1">
      <alignment horizontal="right"/>
      <protection/>
    </xf>
    <xf numFmtId="168" fontId="2" fillId="0" borderId="37" xfId="85" applyNumberFormat="1" applyFont="1" applyFill="1" applyBorder="1" applyAlignment="1">
      <alignment horizontal="right"/>
      <protection/>
    </xf>
    <xf numFmtId="168" fontId="2" fillId="0" borderId="38" xfId="85" applyNumberFormat="1" applyFont="1" applyFill="1" applyBorder="1" applyAlignment="1">
      <alignment horizontal="center"/>
      <protection/>
    </xf>
    <xf numFmtId="168" fontId="2" fillId="0" borderId="38" xfId="85" applyNumberFormat="1" applyFont="1" applyFill="1" applyBorder="1" applyAlignment="1">
      <alignment horizontal="center"/>
      <protection/>
    </xf>
    <xf numFmtId="4" fontId="2" fillId="0" borderId="39" xfId="85" applyNumberFormat="1" applyFont="1" applyBorder="1" applyAlignment="1">
      <alignment horizontal="center"/>
      <protection/>
    </xf>
    <xf numFmtId="4" fontId="2" fillId="0" borderId="39" xfId="85" applyNumberFormat="1" applyFont="1" applyFill="1" applyBorder="1" applyAlignment="1">
      <alignment horizontal="center"/>
      <protection/>
    </xf>
    <xf numFmtId="4" fontId="2" fillId="0" borderId="39" xfId="85" applyNumberFormat="1" applyFont="1" applyBorder="1" applyAlignment="1">
      <alignment horizontal="center"/>
      <protection/>
    </xf>
    <xf numFmtId="4" fontId="4" fillId="0" borderId="33" xfId="85" applyNumberFormat="1" applyFont="1" applyBorder="1" applyAlignment="1">
      <alignment/>
      <protection/>
    </xf>
    <xf numFmtId="4" fontId="4" fillId="0" borderId="39" xfId="85" applyNumberFormat="1" applyFont="1" applyBorder="1" applyAlignment="1">
      <alignment/>
      <protection/>
    </xf>
    <xf numFmtId="4" fontId="7" fillId="0" borderId="33" xfId="85" applyNumberFormat="1" applyFont="1" applyBorder="1" applyAlignment="1">
      <alignment/>
      <protection/>
    </xf>
    <xf numFmtId="4" fontId="7" fillId="0" borderId="39" xfId="85" applyNumberFormat="1" applyFont="1" applyBorder="1" applyAlignment="1">
      <alignment/>
      <protection/>
    </xf>
    <xf numFmtId="4" fontId="2" fillId="0" borderId="33" xfId="85" applyNumberFormat="1" applyFont="1" applyBorder="1" applyAlignment="1">
      <alignment/>
      <protection/>
    </xf>
    <xf numFmtId="4" fontId="2" fillId="0" borderId="39" xfId="85" applyNumberFormat="1" applyFont="1" applyBorder="1" applyAlignment="1">
      <alignment/>
      <protection/>
    </xf>
    <xf numFmtId="4" fontId="2" fillId="0" borderId="33" xfId="85" applyNumberFormat="1" applyFont="1" applyFill="1" applyBorder="1" applyAlignment="1">
      <alignment/>
      <protection/>
    </xf>
    <xf numFmtId="4" fontId="2" fillId="0" borderId="39" xfId="85" applyNumberFormat="1" applyFont="1" applyFill="1" applyBorder="1" applyAlignment="1">
      <alignment/>
      <protection/>
    </xf>
    <xf numFmtId="4" fontId="2" fillId="0" borderId="33" xfId="85" applyNumberFormat="1" applyFont="1" applyBorder="1" applyAlignment="1">
      <alignment/>
      <protection/>
    </xf>
    <xf numFmtId="4" fontId="2" fillId="0" borderId="39" xfId="85" applyNumberFormat="1" applyFont="1" applyBorder="1" applyAlignment="1">
      <alignment/>
      <protection/>
    </xf>
    <xf numFmtId="4" fontId="4" fillId="0" borderId="34" xfId="85" applyNumberFormat="1" applyFont="1" applyBorder="1" applyAlignment="1">
      <alignment/>
      <protection/>
    </xf>
    <xf numFmtId="4" fontId="4" fillId="0" borderId="41" xfId="85" applyNumberFormat="1" applyFont="1" applyBorder="1" applyAlignment="1">
      <alignment/>
      <protection/>
    </xf>
    <xf numFmtId="168" fontId="4" fillId="0" borderId="38" xfId="85" applyNumberFormat="1" applyFont="1" applyBorder="1" applyAlignment="1">
      <alignment/>
      <protection/>
    </xf>
    <xf numFmtId="168" fontId="7" fillId="0" borderId="38" xfId="85" applyNumberFormat="1" applyFont="1" applyBorder="1" applyAlignment="1">
      <alignment/>
      <protection/>
    </xf>
    <xf numFmtId="168" fontId="2" fillId="0" borderId="38" xfId="85" applyNumberFormat="1" applyFont="1" applyBorder="1" applyAlignment="1">
      <alignment/>
      <protection/>
    </xf>
    <xf numFmtId="168" fontId="2" fillId="0" borderId="38" xfId="85" applyNumberFormat="1" applyFont="1" applyFill="1" applyBorder="1" applyAlignment="1">
      <alignment/>
      <protection/>
    </xf>
    <xf numFmtId="168" fontId="2" fillId="0" borderId="38" xfId="85" applyNumberFormat="1" applyFont="1" applyBorder="1" applyAlignment="1">
      <alignment/>
      <protection/>
    </xf>
    <xf numFmtId="168" fontId="4" fillId="0" borderId="40" xfId="85" applyNumberFormat="1" applyFont="1" applyBorder="1" applyAlignment="1">
      <alignment/>
      <protection/>
    </xf>
    <xf numFmtId="4" fontId="2" fillId="0" borderId="0" xfId="85" applyNumberFormat="1" applyFont="1">
      <alignment/>
      <protection/>
    </xf>
    <xf numFmtId="168" fontId="2" fillId="0" borderId="38" xfId="85" applyNumberFormat="1" applyFont="1" applyBorder="1" applyAlignment="1">
      <alignment horizontal="center"/>
      <protection/>
    </xf>
    <xf numFmtId="168" fontId="2" fillId="0" borderId="38" xfId="85" applyNumberFormat="1" applyFont="1" applyBorder="1" applyAlignment="1">
      <alignment horizontal="center"/>
      <protection/>
    </xf>
    <xf numFmtId="0" fontId="2" fillId="40" borderId="0" xfId="85" applyFont="1" applyFill="1">
      <alignment/>
      <protection/>
    </xf>
    <xf numFmtId="3" fontId="2" fillId="40" borderId="0" xfId="85" applyNumberFormat="1" applyFont="1" applyFill="1">
      <alignment/>
      <protection/>
    </xf>
    <xf numFmtId="4" fontId="4" fillId="0" borderId="0" xfId="85" applyNumberFormat="1" applyFont="1" applyBorder="1" applyAlignment="1">
      <alignment/>
      <protection/>
    </xf>
    <xf numFmtId="168" fontId="4" fillId="0" borderId="0" xfId="85" applyNumberFormat="1" applyFont="1" applyBorder="1" applyAlignme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0" fontId="2" fillId="0" borderId="30" xfId="85" applyFont="1" applyBorder="1">
      <alignment/>
      <protection/>
    </xf>
    <xf numFmtId="4" fontId="2" fillId="3" borderId="42" xfId="85" applyNumberFormat="1" applyFont="1" applyFill="1" applyBorder="1">
      <alignment/>
      <protection/>
    </xf>
    <xf numFmtId="0" fontId="2" fillId="40" borderId="41" xfId="85" applyFont="1" applyFill="1" applyBorder="1" applyAlignment="1">
      <alignment horizontal="center"/>
      <protection/>
    </xf>
    <xf numFmtId="0" fontId="2" fillId="40" borderId="40" xfId="85" applyFont="1" applyFill="1" applyBorder="1" applyAlignment="1">
      <alignment horizontal="center"/>
      <protection/>
    </xf>
    <xf numFmtId="49" fontId="2" fillId="40" borderId="34" xfId="85" applyNumberFormat="1" applyFont="1" applyFill="1" applyBorder="1" applyAlignment="1">
      <alignment horizontal="center"/>
      <protection/>
    </xf>
    <xf numFmtId="49" fontId="2" fillId="40" borderId="31" xfId="85" applyNumberFormat="1" applyFont="1" applyFill="1" applyBorder="1" applyAlignment="1">
      <alignment horizontal="center"/>
      <protection/>
    </xf>
    <xf numFmtId="49" fontId="2" fillId="40" borderId="41" xfId="85" applyNumberFormat="1" applyFont="1" applyFill="1" applyBorder="1" applyAlignment="1">
      <alignment horizontal="center"/>
      <protection/>
    </xf>
    <xf numFmtId="49" fontId="2" fillId="40" borderId="40" xfId="85" applyNumberFormat="1" applyFont="1" applyFill="1" applyBorder="1" applyAlignment="1">
      <alignment horizontal="center"/>
      <protection/>
    </xf>
    <xf numFmtId="0" fontId="2" fillId="40" borderId="31" xfId="85" applyFont="1" applyFill="1" applyBorder="1" applyAlignment="1">
      <alignment horizontal="center"/>
      <protection/>
    </xf>
    <xf numFmtId="168" fontId="2" fillId="0" borderId="39" xfId="85" applyNumberFormat="1" applyFont="1" applyBorder="1" applyAlignment="1">
      <alignment horizontal="center"/>
      <protection/>
    </xf>
    <xf numFmtId="4" fontId="2" fillId="0" borderId="33" xfId="85" applyNumberFormat="1" applyFont="1" applyFill="1" applyBorder="1">
      <alignment/>
      <protection/>
    </xf>
    <xf numFmtId="4" fontId="5" fillId="0" borderId="33" xfId="85" applyNumberFormat="1" applyFont="1" applyFill="1" applyBorder="1">
      <alignment/>
      <protection/>
    </xf>
    <xf numFmtId="4" fontId="4" fillId="0" borderId="45" xfId="85" applyNumberFormat="1" applyFont="1" applyFill="1" applyBorder="1">
      <alignment/>
      <protection/>
    </xf>
    <xf numFmtId="4" fontId="4" fillId="12" borderId="42" xfId="85" applyNumberFormat="1" applyFont="1" applyFill="1" applyBorder="1">
      <alignment/>
      <protection/>
    </xf>
    <xf numFmtId="4" fontId="7" fillId="0" borderId="42" xfId="85" applyNumberFormat="1" applyFont="1" applyBorder="1">
      <alignment/>
      <protection/>
    </xf>
    <xf numFmtId="4" fontId="7" fillId="12" borderId="42" xfId="85" applyNumberFormat="1" applyFont="1" applyFill="1" applyBorder="1">
      <alignment/>
      <protection/>
    </xf>
    <xf numFmtId="4" fontId="5" fillId="0" borderId="42" xfId="85" applyNumberFormat="1" applyFont="1" applyBorder="1">
      <alignment/>
      <protection/>
    </xf>
    <xf numFmtId="4" fontId="5" fillId="0" borderId="39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5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6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/>
    </xf>
    <xf numFmtId="168" fontId="2" fillId="0" borderId="39" xfId="85" applyNumberFormat="1" applyFont="1" applyBorder="1" applyAlignment="1">
      <alignment horizontal="center"/>
      <protection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2" fontId="6" fillId="0" borderId="39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right"/>
    </xf>
    <xf numFmtId="2" fontId="6" fillId="0" borderId="37" xfId="0" applyNumberFormat="1" applyFont="1" applyBorder="1" applyAlignment="1">
      <alignment horizontal="center"/>
    </xf>
    <xf numFmtId="171" fontId="6" fillId="0" borderId="39" xfId="0" applyNumberFormat="1" applyFont="1" applyBorder="1" applyAlignment="1">
      <alignment horizontal="right"/>
    </xf>
    <xf numFmtId="166" fontId="6" fillId="0" borderId="38" xfId="0" applyNumberFormat="1" applyFont="1" applyBorder="1" applyAlignment="1">
      <alignment horizontal="right"/>
    </xf>
    <xf numFmtId="49" fontId="6" fillId="0" borderId="39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3" borderId="27" xfId="85" applyFont="1" applyFill="1" applyBorder="1" applyAlignment="1">
      <alignment horizontal="left" indent="1"/>
      <protection/>
    </xf>
    <xf numFmtId="0" fontId="2" fillId="0" borderId="31" xfId="85" applyFont="1" applyFill="1" applyBorder="1" applyAlignment="1">
      <alignment horizontal="center"/>
      <protection/>
    </xf>
    <xf numFmtId="0" fontId="2" fillId="0" borderId="40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0" xfId="85" applyNumberFormat="1" applyFont="1" applyFill="1" applyBorder="1" applyAlignment="1">
      <alignment horizontal="center"/>
      <protection/>
    </xf>
    <xf numFmtId="4" fontId="7" fillId="0" borderId="42" xfId="85" applyNumberFormat="1" applyFont="1" applyFill="1" applyBorder="1">
      <alignment/>
      <protection/>
    </xf>
    <xf numFmtId="4" fontId="2" fillId="3" borderId="42" xfId="85" applyNumberFormat="1" applyFont="1" applyFill="1" applyBorder="1">
      <alignment/>
      <protection/>
    </xf>
    <xf numFmtId="0" fontId="6" fillId="0" borderId="39" xfId="0" applyFont="1" applyFill="1" applyBorder="1" applyAlignment="1">
      <alignment horizontal="center"/>
    </xf>
    <xf numFmtId="0" fontId="1" fillId="0" borderId="0" xfId="86" applyFill="1">
      <alignment/>
      <protection/>
    </xf>
    <xf numFmtId="0" fontId="1" fillId="0" borderId="0" xfId="86">
      <alignment/>
      <protection/>
    </xf>
    <xf numFmtId="4" fontId="4" fillId="0" borderId="40" xfId="85" applyNumberFormat="1" applyFont="1" applyBorder="1">
      <alignment/>
      <protection/>
    </xf>
    <xf numFmtId="168" fontId="2" fillId="0" borderId="39" xfId="85" applyNumberFormat="1" applyFont="1" applyFill="1" applyBorder="1">
      <alignment/>
      <protection/>
    </xf>
    <xf numFmtId="168" fontId="7" fillId="0" borderId="39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5" fillId="0" borderId="42" xfId="85" applyNumberFormat="1" applyFont="1" applyFill="1" applyBorder="1">
      <alignment/>
      <protection/>
    </xf>
    <xf numFmtId="168" fontId="5" fillId="0" borderId="39" xfId="85" applyNumberFormat="1" applyFont="1" applyFill="1" applyBorder="1">
      <alignment/>
      <protection/>
    </xf>
    <xf numFmtId="168" fontId="5" fillId="0" borderId="38" xfId="85" applyNumberFormat="1" applyFont="1" applyFill="1" applyBorder="1">
      <alignment/>
      <protection/>
    </xf>
    <xf numFmtId="168" fontId="2" fillId="0" borderId="39" xfId="85" applyNumberFormat="1" applyFont="1" applyFill="1" applyBorder="1">
      <alignment/>
      <protection/>
    </xf>
    <xf numFmtId="4" fontId="2" fillId="0" borderId="38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34" xfId="85" applyFont="1" applyFill="1" applyBorder="1" applyAlignment="1">
      <alignment horizontal="center"/>
      <protection/>
    </xf>
    <xf numFmtId="4" fontId="4" fillId="0" borderId="32" xfId="85" applyNumberFormat="1" applyFont="1" applyFill="1" applyBorder="1">
      <alignment/>
      <protection/>
    </xf>
    <xf numFmtId="4" fontId="2" fillId="0" borderId="37" xfId="85" applyNumberFormat="1" applyFont="1" applyFill="1" applyBorder="1">
      <alignment/>
      <protection/>
    </xf>
    <xf numFmtId="4" fontId="4" fillId="0" borderId="38" xfId="85" applyNumberFormat="1" applyFont="1" applyFill="1" applyBorder="1">
      <alignment/>
      <protection/>
    </xf>
    <xf numFmtId="4" fontId="5" fillId="0" borderId="38" xfId="85" applyNumberFormat="1" applyFont="1" applyFill="1" applyBorder="1">
      <alignment/>
      <protection/>
    </xf>
    <xf numFmtId="0" fontId="6" fillId="0" borderId="0" xfId="86" applyFont="1">
      <alignment/>
      <protection/>
    </xf>
    <xf numFmtId="0" fontId="6" fillId="0" borderId="29" xfId="86" applyFont="1" applyBorder="1">
      <alignment/>
      <protection/>
    </xf>
    <xf numFmtId="0" fontId="6" fillId="0" borderId="46" xfId="86" applyFont="1" applyBorder="1">
      <alignment/>
      <protection/>
    </xf>
    <xf numFmtId="0" fontId="6" fillId="0" borderId="47" xfId="86" applyFont="1" applyBorder="1">
      <alignment/>
      <protection/>
    </xf>
    <xf numFmtId="0" fontId="6" fillId="0" borderId="27" xfId="86" applyFont="1" applyBorder="1" applyAlignment="1">
      <alignment horizontal="center"/>
      <protection/>
    </xf>
    <xf numFmtId="0" fontId="6" fillId="0" borderId="48" xfId="86" applyFont="1" applyBorder="1" applyAlignment="1">
      <alignment horizontal="center"/>
      <protection/>
    </xf>
    <xf numFmtId="0" fontId="6" fillId="0" borderId="49" xfId="86" applyFont="1" applyBorder="1" applyAlignment="1">
      <alignment horizontal="center"/>
      <protection/>
    </xf>
    <xf numFmtId="0" fontId="6" fillId="0" borderId="50" xfId="86" applyFont="1" applyBorder="1" applyAlignment="1">
      <alignment horizontal="center"/>
      <protection/>
    </xf>
    <xf numFmtId="0" fontId="6" fillId="0" borderId="47" xfId="86" applyFont="1" applyBorder="1" applyAlignment="1">
      <alignment horizontal="center"/>
      <protection/>
    </xf>
    <xf numFmtId="0" fontId="6" fillId="0" borderId="51" xfId="86" applyFont="1" applyBorder="1" applyAlignment="1">
      <alignment horizontal="center"/>
      <protection/>
    </xf>
    <xf numFmtId="0" fontId="1" fillId="0" borderId="52" xfId="86" applyBorder="1">
      <alignment/>
      <protection/>
    </xf>
    <xf numFmtId="166" fontId="25" fillId="0" borderId="53" xfId="86" applyNumberFormat="1" applyFont="1" applyBorder="1">
      <alignment/>
      <protection/>
    </xf>
    <xf numFmtId="2" fontId="25" fillId="0" borderId="52" xfId="86" applyNumberFormat="1" applyFont="1" applyBorder="1">
      <alignment/>
      <protection/>
    </xf>
    <xf numFmtId="2" fontId="25" fillId="0" borderId="39" xfId="86" applyNumberFormat="1" applyFont="1" applyBorder="1">
      <alignment/>
      <protection/>
    </xf>
    <xf numFmtId="0" fontId="1" fillId="0" borderId="38" xfId="86" applyBorder="1">
      <alignment/>
      <protection/>
    </xf>
    <xf numFmtId="166" fontId="25" fillId="0" borderId="53" xfId="86" applyNumberFormat="1" applyFont="1" applyBorder="1" applyAlignment="1">
      <alignment horizontal="center"/>
      <protection/>
    </xf>
    <xf numFmtId="166" fontId="27" fillId="0" borderId="53" xfId="86" applyNumberFormat="1" applyFont="1" applyBorder="1">
      <alignment/>
      <protection/>
    </xf>
    <xf numFmtId="2" fontId="27" fillId="0" borderId="52" xfId="86" applyNumberFormat="1" applyFont="1" applyBorder="1">
      <alignment/>
      <protection/>
    </xf>
    <xf numFmtId="2" fontId="27" fillId="0" borderId="39" xfId="86" applyNumberFormat="1" applyFont="1" applyBorder="1">
      <alignment/>
      <protection/>
    </xf>
    <xf numFmtId="0" fontId="6" fillId="0" borderId="28" xfId="86" applyFont="1" applyBorder="1">
      <alignment/>
      <protection/>
    </xf>
    <xf numFmtId="0" fontId="1" fillId="0" borderId="26" xfId="86" applyBorder="1">
      <alignment/>
      <protection/>
    </xf>
    <xf numFmtId="0" fontId="1" fillId="0" borderId="51" xfId="86" applyBorder="1">
      <alignment/>
      <protection/>
    </xf>
    <xf numFmtId="0" fontId="1" fillId="0" borderId="37" xfId="86" applyBorder="1">
      <alignment/>
      <protection/>
    </xf>
    <xf numFmtId="4" fontId="25" fillId="0" borderId="0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168" fontId="2" fillId="0" borderId="26" xfId="85" applyNumberFormat="1" applyFont="1" applyFill="1" applyBorder="1">
      <alignment/>
      <protection/>
    </xf>
    <xf numFmtId="0" fontId="6" fillId="0" borderId="27" xfId="85" applyFont="1" applyFill="1" applyBorder="1">
      <alignment/>
      <protection/>
    </xf>
    <xf numFmtId="4" fontId="8" fillId="0" borderId="38" xfId="85" applyNumberFormat="1" applyFont="1" applyFill="1" applyBorder="1">
      <alignment/>
      <protection/>
    </xf>
    <xf numFmtId="168" fontId="8" fillId="0" borderId="39" xfId="85" applyNumberFormat="1" applyFont="1" applyFill="1" applyBorder="1">
      <alignment/>
      <protection/>
    </xf>
    <xf numFmtId="0" fontId="8" fillId="0" borderId="27" xfId="85" applyFont="1" applyFill="1" applyBorder="1">
      <alignment/>
      <protection/>
    </xf>
    <xf numFmtId="168" fontId="4" fillId="0" borderId="39" xfId="85" applyNumberFormat="1" applyFont="1" applyFill="1" applyBorder="1">
      <alignment/>
      <protection/>
    </xf>
    <xf numFmtId="0" fontId="2" fillId="0" borderId="37" xfId="85" applyFont="1" applyFill="1" applyBorder="1" applyAlignment="1">
      <alignment horizontal="center"/>
      <protection/>
    </xf>
    <xf numFmtId="0" fontId="2" fillId="0" borderId="26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168" fontId="4" fillId="0" borderId="40" xfId="85" applyNumberFormat="1" applyFont="1" applyFill="1" applyBorder="1" applyAlignment="1">
      <alignment/>
      <protection/>
    </xf>
    <xf numFmtId="0" fontId="4" fillId="0" borderId="30" xfId="85" applyFont="1" applyFill="1" applyBorder="1">
      <alignment/>
      <protection/>
    </xf>
    <xf numFmtId="168" fontId="2" fillId="0" borderId="38" xfId="85" applyNumberFormat="1" applyFont="1" applyFill="1" applyBorder="1" applyAlignment="1">
      <alignment/>
      <protection/>
    </xf>
    <xf numFmtId="0" fontId="2" fillId="0" borderId="27" xfId="85" applyFont="1" applyFill="1" applyBorder="1" applyAlignment="1">
      <alignment horizontal="left" indent="1"/>
      <protection/>
    </xf>
    <xf numFmtId="168" fontId="7" fillId="0" borderId="38" xfId="85" applyNumberFormat="1" applyFont="1" applyFill="1" applyBorder="1" applyAlignment="1">
      <alignment/>
      <protection/>
    </xf>
    <xf numFmtId="168" fontId="4" fillId="0" borderId="38" xfId="85" applyNumberFormat="1" applyFont="1" applyFill="1" applyBorder="1" applyAlignment="1">
      <alignment/>
      <protection/>
    </xf>
    <xf numFmtId="0" fontId="4" fillId="0" borderId="27" xfId="85" applyFont="1" applyFill="1" applyBorder="1">
      <alignment/>
      <protection/>
    </xf>
    <xf numFmtId="0" fontId="2" fillId="0" borderId="30" xfId="85" applyFont="1" applyFill="1" applyBorder="1">
      <alignment/>
      <protection/>
    </xf>
    <xf numFmtId="164" fontId="2" fillId="0" borderId="37" xfId="85" applyNumberFormat="1" applyFont="1" applyFill="1" applyBorder="1" applyAlignment="1">
      <alignment horizontal="center"/>
      <protection/>
    </xf>
    <xf numFmtId="0" fontId="2" fillId="0" borderId="28" xfId="85" applyFont="1" applyFill="1" applyBorder="1">
      <alignment/>
      <protection/>
    </xf>
    <xf numFmtId="0" fontId="2" fillId="0" borderId="36" xfId="85" applyFont="1" applyFill="1" applyBorder="1" applyAlignment="1">
      <alignment horizontal="center"/>
      <protection/>
    </xf>
    <xf numFmtId="0" fontId="2" fillId="0" borderId="27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4" xfId="85" applyFont="1" applyFill="1" applyBorder="1" applyAlignment="1">
      <alignment horizontal="center"/>
      <protection/>
    </xf>
    <xf numFmtId="164" fontId="2" fillId="0" borderId="26" xfId="85" applyNumberFormat="1" applyFont="1" applyFill="1" applyBorder="1" applyAlignment="1">
      <alignment horizontal="center"/>
      <protection/>
    </xf>
    <xf numFmtId="0" fontId="2" fillId="0" borderId="27" xfId="85" applyFont="1" applyFill="1" applyBorder="1" applyAlignment="1">
      <alignment horizontal="left" indent="3"/>
      <protection/>
    </xf>
    <xf numFmtId="166" fontId="25" fillId="0" borderId="38" xfId="86" applyNumberFormat="1" applyFont="1" applyBorder="1">
      <alignment/>
      <protection/>
    </xf>
    <xf numFmtId="2" fontId="25" fillId="0" borderId="39" xfId="86" applyNumberFormat="1" applyFont="1" applyBorder="1" applyAlignment="1">
      <alignment horizontal="center"/>
      <protection/>
    </xf>
    <xf numFmtId="166" fontId="25" fillId="0" borderId="38" xfId="86" applyNumberFormat="1" applyFont="1" applyBorder="1" applyAlignment="1">
      <alignment horizontal="center"/>
      <protection/>
    </xf>
    <xf numFmtId="166" fontId="27" fillId="0" borderId="38" xfId="86" applyNumberFormat="1" applyFont="1" applyBorder="1">
      <alignment/>
      <protection/>
    </xf>
    <xf numFmtId="171" fontId="6" fillId="0" borderId="39" xfId="0" applyNumberFormat="1" applyFont="1" applyFill="1" applyBorder="1" applyAlignment="1">
      <alignment horizontal="right"/>
    </xf>
    <xf numFmtId="168" fontId="4" fillId="0" borderId="41" xfId="85" applyNumberFormat="1" applyFont="1" applyFill="1" applyBorder="1">
      <alignment/>
      <protection/>
    </xf>
    <xf numFmtId="0" fontId="2" fillId="0" borderId="0" xfId="85" applyFont="1" applyFill="1" applyBorder="1">
      <alignment/>
      <protection/>
    </xf>
    <xf numFmtId="0" fontId="25" fillId="0" borderId="27" xfId="86" applyFont="1" applyBorder="1">
      <alignment/>
      <protection/>
    </xf>
    <xf numFmtId="0" fontId="27" fillId="0" borderId="27" xfId="86" applyFont="1" applyBorder="1">
      <alignment/>
      <protection/>
    </xf>
    <xf numFmtId="0" fontId="28" fillId="0" borderId="0" xfId="86" applyFont="1" applyFill="1" applyBorder="1">
      <alignment/>
      <protection/>
    </xf>
    <xf numFmtId="0" fontId="28" fillId="0" borderId="0" xfId="86" applyFont="1">
      <alignment/>
      <protection/>
    </xf>
    <xf numFmtId="0" fontId="15" fillId="0" borderId="0" xfId="94">
      <alignment/>
      <protection/>
    </xf>
    <xf numFmtId="4" fontId="2" fillId="0" borderId="52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164" fontId="2" fillId="0" borderId="25" xfId="85" applyNumberFormat="1" applyFont="1" applyFill="1" applyBorder="1" applyAlignment="1">
      <alignment horizontal="center"/>
      <protection/>
    </xf>
    <xf numFmtId="0" fontId="15" fillId="0" borderId="0" xfId="95">
      <alignment/>
      <protection/>
    </xf>
    <xf numFmtId="0" fontId="6" fillId="0" borderId="0" xfId="86" applyFont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26" xfId="86" applyFont="1" applyBorder="1" applyAlignment="1">
      <alignment horizontal="center"/>
      <protection/>
    </xf>
    <xf numFmtId="0" fontId="6" fillId="0" borderId="39" xfId="86" applyFont="1" applyBorder="1" applyAlignment="1">
      <alignment horizontal="center"/>
      <protection/>
    </xf>
    <xf numFmtId="0" fontId="6" fillId="0" borderId="52" xfId="86" applyFont="1" applyBorder="1" applyAlignment="1">
      <alignment horizontal="center"/>
      <protection/>
    </xf>
    <xf numFmtId="166" fontId="25" fillId="0" borderId="42" xfId="86" applyNumberFormat="1" applyFont="1" applyBorder="1">
      <alignment/>
      <protection/>
    </xf>
    <xf numFmtId="168" fontId="5" fillId="0" borderId="0" xfId="86" applyNumberFormat="1" applyFont="1">
      <alignment/>
      <protection/>
    </xf>
    <xf numFmtId="2" fontId="1" fillId="0" borderId="39" xfId="86" applyNumberFormat="1" applyBorder="1">
      <alignment/>
      <protection/>
    </xf>
    <xf numFmtId="166" fontId="25" fillId="0" borderId="52" xfId="86" applyNumberFormat="1" applyFont="1" applyBorder="1">
      <alignment/>
      <protection/>
    </xf>
    <xf numFmtId="2" fontId="25" fillId="0" borderId="52" xfId="86" applyNumberFormat="1" applyFont="1" applyBorder="1" applyAlignment="1">
      <alignment horizontal="center"/>
      <protection/>
    </xf>
    <xf numFmtId="166" fontId="25" fillId="0" borderId="42" xfId="86" applyNumberFormat="1" applyFont="1" applyBorder="1" applyAlignment="1">
      <alignment horizontal="center"/>
      <protection/>
    </xf>
    <xf numFmtId="168" fontId="5" fillId="0" borderId="0" xfId="86" applyNumberFormat="1" applyFont="1" applyAlignment="1">
      <alignment horizontal="center"/>
      <protection/>
    </xf>
    <xf numFmtId="165" fontId="4" fillId="0" borderId="0" xfId="85" applyNumberFormat="1" applyFont="1" applyFill="1" applyBorder="1">
      <alignment/>
      <protection/>
    </xf>
    <xf numFmtId="165" fontId="2" fillId="0" borderId="43" xfId="85" applyNumberFormat="1" applyFont="1" applyFill="1" applyBorder="1">
      <alignment/>
      <protection/>
    </xf>
    <xf numFmtId="165" fontId="7" fillId="0" borderId="43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165" fontId="8" fillId="0" borderId="43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7" fillId="0" borderId="0" xfId="85" applyNumberFormat="1" applyFont="1" applyFill="1" applyBorder="1">
      <alignment/>
      <protection/>
    </xf>
    <xf numFmtId="3" fontId="2" fillId="0" borderId="43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3" fontId="5" fillId="0" borderId="43" xfId="85" applyNumberFormat="1" applyFont="1" applyFill="1" applyBorder="1">
      <alignment/>
      <protection/>
    </xf>
    <xf numFmtId="165" fontId="4" fillId="0" borderId="43" xfId="85" applyNumberFormat="1" applyFont="1" applyFill="1" applyBorder="1">
      <alignment/>
      <protection/>
    </xf>
    <xf numFmtId="49" fontId="6" fillId="0" borderId="28" xfId="85" applyNumberFormat="1" applyFont="1" applyFill="1" applyBorder="1" applyAlignment="1">
      <alignment horizontal="left" vertical="center" wrapText="1" indent="1"/>
      <protection/>
    </xf>
    <xf numFmtId="0" fontId="6" fillId="0" borderId="38" xfId="86" applyFont="1" applyBorder="1" applyAlignment="1">
      <alignment horizontal="center"/>
      <protection/>
    </xf>
    <xf numFmtId="205" fontId="26" fillId="0" borderId="0" xfId="96" applyNumberFormat="1" applyFont="1" applyFill="1" applyBorder="1" applyAlignment="1">
      <alignment horizontal="right"/>
      <protection/>
    </xf>
    <xf numFmtId="0" fontId="2" fillId="0" borderId="0" xfId="85" applyFont="1" applyBorder="1">
      <alignment/>
      <protection/>
    </xf>
    <xf numFmtId="205" fontId="1" fillId="0" borderId="0" xfId="96" applyNumberFormat="1" applyFont="1" applyFill="1" applyBorder="1" applyAlignment="1">
      <alignment horizontal="right"/>
      <protection/>
    </xf>
    <xf numFmtId="3" fontId="2" fillId="0" borderId="0" xfId="85" applyNumberFormat="1" applyFont="1" applyBorder="1">
      <alignment/>
      <protection/>
    </xf>
    <xf numFmtId="4" fontId="19" fillId="0" borderId="0" xfId="105" applyNumberFormat="1" applyFill="1" applyBorder="1">
      <alignment vertical="center"/>
    </xf>
    <xf numFmtId="4" fontId="4" fillId="0" borderId="39" xfId="85" applyNumberFormat="1" applyFont="1" applyFill="1" applyBorder="1" applyAlignment="1">
      <alignment/>
      <protection/>
    </xf>
    <xf numFmtId="4" fontId="7" fillId="0" borderId="39" xfId="85" applyNumberFormat="1" applyFont="1" applyFill="1" applyBorder="1" applyAlignment="1">
      <alignment/>
      <protection/>
    </xf>
    <xf numFmtId="4" fontId="2" fillId="0" borderId="39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53" fillId="0" borderId="0" xfId="86" applyFont="1">
      <alignment/>
      <protection/>
    </xf>
    <xf numFmtId="0" fontId="6" fillId="0" borderId="54" xfId="86" applyFont="1" applyBorder="1" applyAlignment="1">
      <alignment horizontal="center"/>
      <protection/>
    </xf>
    <xf numFmtId="0" fontId="6" fillId="0" borderId="55" xfId="86" applyFont="1" applyBorder="1" applyAlignment="1">
      <alignment horizontal="center"/>
      <protection/>
    </xf>
    <xf numFmtId="0" fontId="6" fillId="0" borderId="42" xfId="86" applyFont="1" applyBorder="1" applyAlignment="1">
      <alignment horizontal="center"/>
      <protection/>
    </xf>
    <xf numFmtId="49" fontId="6" fillId="0" borderId="56" xfId="86" applyNumberFormat="1" applyFont="1" applyBorder="1" applyAlignment="1">
      <alignment horizontal="center"/>
      <protection/>
    </xf>
    <xf numFmtId="49" fontId="6" fillId="0" borderId="44" xfId="86" applyNumberFormat="1" applyFont="1" applyBorder="1" applyAlignment="1">
      <alignment horizontal="center"/>
      <protection/>
    </xf>
    <xf numFmtId="49" fontId="6" fillId="0" borderId="57" xfId="86" applyNumberFormat="1" applyFont="1" applyBorder="1" applyAlignment="1">
      <alignment horizontal="center"/>
      <protection/>
    </xf>
    <xf numFmtId="0" fontId="1" fillId="0" borderId="58" xfId="86" applyBorder="1">
      <alignment/>
      <protection/>
    </xf>
    <xf numFmtId="0" fontId="1" fillId="0" borderId="57" xfId="86" applyBorder="1">
      <alignment/>
      <protection/>
    </xf>
    <xf numFmtId="0" fontId="1" fillId="0" borderId="59" xfId="86" applyBorder="1">
      <alignment/>
      <protection/>
    </xf>
    <xf numFmtId="0" fontId="1" fillId="0" borderId="60" xfId="86" applyBorder="1">
      <alignment/>
      <protection/>
    </xf>
    <xf numFmtId="166" fontId="27" fillId="0" borderId="42" xfId="86" applyNumberFormat="1" applyFont="1" applyBorder="1">
      <alignment/>
      <protection/>
    </xf>
    <xf numFmtId="168" fontId="11" fillId="0" borderId="0" xfId="86" applyNumberFormat="1" applyFont="1">
      <alignment/>
      <protection/>
    </xf>
    <xf numFmtId="0" fontId="2" fillId="0" borderId="61" xfId="85" applyFont="1" applyBorder="1" applyAlignment="1">
      <alignment horizontal="center"/>
      <protection/>
    </xf>
    <xf numFmtId="0" fontId="2" fillId="0" borderId="62" xfId="85" applyFont="1" applyBorder="1" applyAlignment="1">
      <alignment horizontal="center"/>
      <protection/>
    </xf>
    <xf numFmtId="0" fontId="2" fillId="0" borderId="63" xfId="85" applyFont="1" applyBorder="1" applyAlignment="1">
      <alignment horizontal="center"/>
      <protection/>
    </xf>
    <xf numFmtId="0" fontId="2" fillId="0" borderId="62" xfId="85" applyFont="1" applyFill="1" applyBorder="1" applyAlignment="1">
      <alignment horizontal="center"/>
      <protection/>
    </xf>
    <xf numFmtId="0" fontId="2" fillId="0" borderId="64" xfId="85" applyFont="1" applyFill="1" applyBorder="1" applyAlignment="1">
      <alignment horizontal="center"/>
      <protection/>
    </xf>
    <xf numFmtId="165" fontId="7" fillId="0" borderId="0" xfId="85" applyNumberFormat="1" applyFont="1" applyFill="1" applyBorder="1">
      <alignment/>
      <protection/>
    </xf>
    <xf numFmtId="4" fontId="15" fillId="0" borderId="0" xfId="165" applyNumberFormat="1" applyFill="1" applyBorder="1">
      <alignment horizontal="right" vertical="center"/>
    </xf>
    <xf numFmtId="4" fontId="15" fillId="0" borderId="0" xfId="97" applyNumberForma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4" fontId="5" fillId="0" borderId="0" xfId="85" applyNumberFormat="1" applyFont="1" applyFill="1" applyBorder="1">
      <alignment/>
      <protection/>
    </xf>
    <xf numFmtId="190" fontId="29" fillId="0" borderId="0" xfId="0" applyNumberFormat="1" applyFont="1" applyFill="1" applyBorder="1" applyAlignment="1">
      <alignment horizontal="right"/>
    </xf>
    <xf numFmtId="190" fontId="2" fillId="0" borderId="0" xfId="85" applyNumberFormat="1" applyFont="1" applyFill="1" applyBorder="1">
      <alignment/>
      <protection/>
    </xf>
    <xf numFmtId="0" fontId="6" fillId="0" borderId="63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" fillId="0" borderId="0" xfId="85" applyFont="1" applyAlignment="1">
      <alignment horizontal="left"/>
      <protection/>
    </xf>
    <xf numFmtId="0" fontId="2" fillId="0" borderId="61" xfId="85" applyFont="1" applyBorder="1" applyAlignment="1">
      <alignment horizontal="center"/>
      <protection/>
    </xf>
    <xf numFmtId="0" fontId="2" fillId="0" borderId="62" xfId="85" applyFont="1" applyBorder="1" applyAlignment="1">
      <alignment horizontal="center"/>
      <protection/>
    </xf>
    <xf numFmtId="0" fontId="2" fillId="0" borderId="64" xfId="85" applyFont="1" applyBorder="1" applyAlignment="1">
      <alignment horizontal="center"/>
      <protection/>
    </xf>
    <xf numFmtId="0" fontId="2" fillId="0" borderId="63" xfId="85" applyFont="1" applyBorder="1" applyAlignment="1">
      <alignment horizontal="center"/>
      <protection/>
    </xf>
    <xf numFmtId="0" fontId="3" fillId="0" borderId="0" xfId="85" applyFont="1" applyFill="1" applyAlignment="1">
      <alignment horizontal="left"/>
      <protection/>
    </xf>
    <xf numFmtId="0" fontId="2" fillId="0" borderId="63" xfId="85" applyFont="1" applyFill="1" applyBorder="1" applyAlignment="1">
      <alignment horizontal="center"/>
      <protection/>
    </xf>
    <xf numFmtId="0" fontId="2" fillId="0" borderId="62" xfId="85" applyFont="1" applyFill="1" applyBorder="1" applyAlignment="1">
      <alignment horizontal="center"/>
      <protection/>
    </xf>
    <xf numFmtId="0" fontId="2" fillId="0" borderId="61" xfId="85" applyFont="1" applyFill="1" applyBorder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38" xfId="86" applyFont="1" applyBorder="1" applyAlignment="1">
      <alignment horizontal="center"/>
      <protection/>
    </xf>
    <xf numFmtId="0" fontId="6" fillId="0" borderId="65" xfId="86" applyFont="1" applyBorder="1" applyAlignment="1">
      <alignment horizontal="center"/>
      <protection/>
    </xf>
    <xf numFmtId="0" fontId="6" fillId="0" borderId="66" xfId="86" applyFont="1" applyBorder="1" applyAlignment="1">
      <alignment horizontal="center"/>
      <protection/>
    </xf>
    <xf numFmtId="0" fontId="6" fillId="0" borderId="63" xfId="86" applyFont="1" applyBorder="1" applyAlignment="1">
      <alignment horizontal="center"/>
      <protection/>
    </xf>
    <xf numFmtId="0" fontId="6" fillId="0" borderId="61" xfId="86" applyFont="1" applyBorder="1" applyAlignment="1">
      <alignment horizontal="center"/>
      <protection/>
    </xf>
    <xf numFmtId="0" fontId="6" fillId="0" borderId="62" xfId="86" applyFont="1" applyBorder="1" applyAlignment="1">
      <alignment horizontal="center"/>
      <protection/>
    </xf>
    <xf numFmtId="0" fontId="6" fillId="0" borderId="59" xfId="86" applyFont="1" applyBorder="1" applyAlignment="1">
      <alignment horizontal="center"/>
      <protection/>
    </xf>
    <xf numFmtId="0" fontId="6" fillId="0" borderId="57" xfId="86" applyFont="1" applyBorder="1" applyAlignment="1">
      <alignment horizontal="center"/>
      <protection/>
    </xf>
    <xf numFmtId="0" fontId="6" fillId="0" borderId="56" xfId="86" applyFont="1" applyBorder="1" applyAlignment="1">
      <alignment horizontal="center"/>
      <protection/>
    </xf>
    <xf numFmtId="0" fontId="39" fillId="0" borderId="0" xfId="86" applyFont="1" applyAlignment="1">
      <alignment/>
      <protection/>
    </xf>
  </cellXfs>
  <cellStyles count="1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Čárka 2" xfId="58"/>
    <cellStyle name="Comma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2" xfId="86"/>
    <cellStyle name="Normální 3" xfId="87"/>
    <cellStyle name="Normální 4" xfId="88"/>
    <cellStyle name="Normální 4 2" xfId="89"/>
    <cellStyle name="Normální 5" xfId="90"/>
    <cellStyle name="Normální 5 2" xfId="91"/>
    <cellStyle name="Normální 6" xfId="92"/>
    <cellStyle name="Normální 6 2" xfId="93"/>
    <cellStyle name="Normální_příjmy+výdaje SR leden-aktuální" xfId="94"/>
    <cellStyle name="Normální_příjmy+výdaje SR leden-aktuální_1" xfId="95"/>
    <cellStyle name="Normální_příjmy+výdaje SR leden-aktuální_2" xfId="96"/>
    <cellStyle name="Normální_příjmy+výdaje SR leden-aktuální_3" xfId="97"/>
    <cellStyle name="Note" xfId="98"/>
    <cellStyle name="Output" xfId="99"/>
    <cellStyle name="Poznámka" xfId="100"/>
    <cellStyle name="Percent" xfId="101"/>
    <cellStyle name="Propojená buňka" xfId="102"/>
    <cellStyle name="SAPBEXaggData" xfId="103"/>
    <cellStyle name="SAPBEXaggData 2" xfId="104"/>
    <cellStyle name="SAPBEXaggData_příjmy+výdaje SR leden-aktuální" xfId="105"/>
    <cellStyle name="SAPBEXaggDataEmph" xfId="106"/>
    <cellStyle name="SAPBEXaggDataEmph 2" xfId="107"/>
    <cellStyle name="SAPBEXaggDataEmph_příjmy+výdaje SR leden-aktuální" xfId="108"/>
    <cellStyle name="SAPBEXaggItem" xfId="109"/>
    <cellStyle name="SAPBEXaggItem 2" xfId="110"/>
    <cellStyle name="SAPBEXaggItem_příjmy+výdaje SR leden-aktuální" xfId="111"/>
    <cellStyle name="SAPBEXaggItemX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nfo1" xfId="123"/>
    <cellStyle name="SAPBEXFilterInfo2" xfId="124"/>
    <cellStyle name="SAPBEXFilterInfoHlavicka" xfId="125"/>
    <cellStyle name="SAPBEXfilterItem" xfId="126"/>
    <cellStyle name="SAPBEXfilterText" xfId="127"/>
    <cellStyle name="SAPBEXformats" xfId="128"/>
    <cellStyle name="SAPBEXformats 2" xfId="129"/>
    <cellStyle name="SAPBEXformats_příjmy+výdaje SR leden-aktuální" xfId="130"/>
    <cellStyle name="SAPBEXheaderItem" xfId="131"/>
    <cellStyle name="SAPBEXheaderItem 2" xfId="132"/>
    <cellStyle name="SAPBEXheaderItem_příjmy+výdaje SR leden-aktuální" xfId="133"/>
    <cellStyle name="SAPBEXheaderText" xfId="134"/>
    <cellStyle name="SAPBEXHLevel0" xfId="135"/>
    <cellStyle name="SAPBEXHLevel0 2" xfId="136"/>
    <cellStyle name="SAPBEXHLevel0 3" xfId="137"/>
    <cellStyle name="SAPBEXHLevel0_List1" xfId="138"/>
    <cellStyle name="SAPBEXHLevel0X" xfId="139"/>
    <cellStyle name="SAPBEXHLevel0X 2" xfId="140"/>
    <cellStyle name="SAPBEXHLevel0X_List1" xfId="141"/>
    <cellStyle name="SAPBEXHLevel1" xfId="142"/>
    <cellStyle name="SAPBEXHLevel1 2" xfId="143"/>
    <cellStyle name="SAPBEXHLevel1 3" xfId="144"/>
    <cellStyle name="SAPBEXHLevel1_List1" xfId="145"/>
    <cellStyle name="SAPBEXHLevel1X" xfId="146"/>
    <cellStyle name="SAPBEXHLevel2" xfId="147"/>
    <cellStyle name="SAPBEXHLevel2 2" xfId="148"/>
    <cellStyle name="SAPBEXHLevel2 3" xfId="149"/>
    <cellStyle name="SAPBEXHLevel2_List1" xfId="150"/>
    <cellStyle name="SAPBEXHLevel2X" xfId="151"/>
    <cellStyle name="SAPBEXHLevel3" xfId="152"/>
    <cellStyle name="SAPBEXHLevel3X" xfId="153"/>
    <cellStyle name="SAPBEXchaText" xfId="154"/>
    <cellStyle name="SAPBEXchaText 2" xfId="155"/>
    <cellStyle name="SAPBEXchaText_příjmy+výdaje SR leden-aktuální" xfId="156"/>
    <cellStyle name="SAPBEXinputData" xfId="157"/>
    <cellStyle name="SAPBEXItemHeader" xfId="158"/>
    <cellStyle name="SAPBEXresData" xfId="159"/>
    <cellStyle name="SAPBEXresDataEmph" xfId="160"/>
    <cellStyle name="SAPBEXresItem" xfId="161"/>
    <cellStyle name="SAPBEXresItemX" xfId="162"/>
    <cellStyle name="SAPBEXstdData" xfId="163"/>
    <cellStyle name="SAPBEXstdData 2" xfId="164"/>
    <cellStyle name="SAPBEXstdData_příjmy+výdaje SR leden-aktuální" xfId="165"/>
    <cellStyle name="SAPBEXstdDataEmph" xfId="166"/>
    <cellStyle name="SAPBEXstdDataEmph 2" xfId="167"/>
    <cellStyle name="SAPBEXstdDataEmph_příjmy+výdaje SR leden-aktuální" xfId="168"/>
    <cellStyle name="SAPBEXstdItem" xfId="169"/>
    <cellStyle name="SAPBEXstdItem 2" xfId="170"/>
    <cellStyle name="SAPBEXstdItem_příjmy+výdaje SR leden-aktuální" xfId="171"/>
    <cellStyle name="SAPBEXstdItemX" xfId="172"/>
    <cellStyle name="SAPBEXtitle" xfId="173"/>
    <cellStyle name="SAPBEXunassignedItem" xfId="174"/>
    <cellStyle name="SAPBEXundefined" xfId="175"/>
    <cellStyle name="Sheet Title" xfId="176"/>
    <cellStyle name="Followed Hyperlink" xfId="177"/>
    <cellStyle name="Správně" xfId="178"/>
    <cellStyle name="Text upozornění" xfId="179"/>
    <cellStyle name="Title" xfId="180"/>
    <cellStyle name="Total" xfId="181"/>
    <cellStyle name="Vstup" xfId="182"/>
    <cellStyle name="Výpočet" xfId="183"/>
    <cellStyle name="Výstup" xfId="184"/>
    <cellStyle name="Vysvětlující text" xfId="185"/>
    <cellStyle name="Warning Text" xfId="186"/>
    <cellStyle name="Zvýraznění 1" xfId="187"/>
    <cellStyle name="Zvýraznění 2" xfId="188"/>
    <cellStyle name="Zvýraznění 3" xfId="189"/>
    <cellStyle name="Zvýraznění 4" xfId="190"/>
    <cellStyle name="Zvýraznění 5" xfId="191"/>
    <cellStyle name="Zvýraznění 6" xfId="1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09B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25"/>
  <sheetViews>
    <sheetView showGridLines="0" workbookViewId="0" topLeftCell="A1">
      <selection activeCell="G30" sqref="G30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0.00390625" style="0" bestFit="1" customWidth="1"/>
    <col min="5" max="5" width="7.421875" style="0" customWidth="1"/>
    <col min="6" max="7" width="9.421875" style="0" customWidth="1"/>
    <col min="8" max="8" width="10.28125" style="0" bestFit="1" customWidth="1"/>
    <col min="9" max="9" width="8.7109375" style="0" customWidth="1"/>
    <col min="10" max="11" width="9.421875" style="0" customWidth="1"/>
  </cols>
  <sheetData>
    <row r="9" ht="12.75">
      <c r="G9" s="196"/>
    </row>
    <row r="10" spans="3:11" ht="13.5" thickBot="1">
      <c r="C10" s="167"/>
      <c r="D10" s="167"/>
      <c r="E10" s="167"/>
      <c r="F10" s="167"/>
      <c r="G10" s="167"/>
      <c r="H10" s="167"/>
      <c r="I10" s="167"/>
      <c r="J10" s="167"/>
      <c r="K10" s="168" t="s">
        <v>103</v>
      </c>
    </row>
    <row r="11" spans="3:11" ht="12.75">
      <c r="C11" s="169"/>
      <c r="D11" s="354">
        <v>2012</v>
      </c>
      <c r="E11" s="355"/>
      <c r="F11" s="354">
        <v>2013</v>
      </c>
      <c r="G11" s="356"/>
      <c r="H11" s="356"/>
      <c r="I11" s="356"/>
      <c r="J11" s="356"/>
      <c r="K11" s="355"/>
    </row>
    <row r="12" spans="3:11" ht="12.75">
      <c r="C12" s="170" t="s">
        <v>95</v>
      </c>
      <c r="D12" s="178" t="s">
        <v>101</v>
      </c>
      <c r="E12" s="171" t="s">
        <v>2</v>
      </c>
      <c r="F12" s="172" t="s">
        <v>76</v>
      </c>
      <c r="G12" s="204" t="s">
        <v>0</v>
      </c>
      <c r="H12" s="194" t="s">
        <v>99</v>
      </c>
      <c r="I12" s="183" t="s">
        <v>2</v>
      </c>
      <c r="J12" s="183" t="s">
        <v>106</v>
      </c>
      <c r="K12" s="187" t="s">
        <v>4</v>
      </c>
    </row>
    <row r="13" spans="3:11" ht="13.5" thickBot="1">
      <c r="C13" s="170"/>
      <c r="D13" s="172" t="s">
        <v>145</v>
      </c>
      <c r="E13" s="171" t="s">
        <v>5</v>
      </c>
      <c r="F13" s="172" t="s">
        <v>77</v>
      </c>
      <c r="G13" s="204" t="s">
        <v>3</v>
      </c>
      <c r="H13" s="194" t="s">
        <v>145</v>
      </c>
      <c r="I13" s="184" t="s">
        <v>5</v>
      </c>
      <c r="J13" s="193" t="s">
        <v>100</v>
      </c>
      <c r="K13" s="188" t="s">
        <v>104</v>
      </c>
    </row>
    <row r="14" spans="3:11" ht="13.5" thickBot="1">
      <c r="C14" s="173"/>
      <c r="D14" s="198">
        <v>1</v>
      </c>
      <c r="E14" s="199">
        <v>2</v>
      </c>
      <c r="F14" s="44" t="s">
        <v>107</v>
      </c>
      <c r="G14" s="44" t="s">
        <v>108</v>
      </c>
      <c r="H14" s="44" t="s">
        <v>109</v>
      </c>
      <c r="I14" s="200" t="s">
        <v>110</v>
      </c>
      <c r="J14" s="200" t="s">
        <v>111</v>
      </c>
      <c r="K14" s="201" t="s">
        <v>146</v>
      </c>
    </row>
    <row r="15" spans="3:11" ht="12.75">
      <c r="C15" s="170"/>
      <c r="D15" s="172"/>
      <c r="E15" s="171"/>
      <c r="F15" s="172"/>
      <c r="G15" s="184"/>
      <c r="H15" s="194"/>
      <c r="I15" s="184"/>
      <c r="J15" s="184"/>
      <c r="K15" s="187"/>
    </row>
    <row r="16" spans="3:11" ht="12.75">
      <c r="C16" s="174" t="s">
        <v>96</v>
      </c>
      <c r="D16" s="249">
        <v>757.14425041</v>
      </c>
      <c r="E16" s="181">
        <v>69.46103083870288</v>
      </c>
      <c r="F16" s="249">
        <v>1080.7676029999998</v>
      </c>
      <c r="G16" s="248">
        <v>1084.234059461</v>
      </c>
      <c r="H16" s="247">
        <v>806.4204637886801</v>
      </c>
      <c r="I16" s="191">
        <v>74.37697208936343</v>
      </c>
      <c r="J16" s="191">
        <v>106.50816714939018</v>
      </c>
      <c r="K16" s="189">
        <v>49.27621337868004</v>
      </c>
    </row>
    <row r="17" spans="3:11" ht="12.75">
      <c r="C17" s="174"/>
      <c r="D17" s="249"/>
      <c r="E17" s="181"/>
      <c r="F17" s="249"/>
      <c r="G17" s="248"/>
      <c r="H17" s="247"/>
      <c r="I17" s="191"/>
      <c r="J17" s="191"/>
      <c r="K17" s="192"/>
    </row>
    <row r="18" spans="3:11" ht="12.75">
      <c r="C18" s="174" t="s">
        <v>97</v>
      </c>
      <c r="D18" s="249">
        <v>828.556566737</v>
      </c>
      <c r="E18" s="181">
        <v>69.31599818463033</v>
      </c>
      <c r="F18" s="249">
        <v>1180.7676029999998</v>
      </c>
      <c r="G18" s="248">
        <v>1184.234059461</v>
      </c>
      <c r="H18" s="247">
        <v>844.6610974421</v>
      </c>
      <c r="I18" s="191">
        <v>71.32551970566904</v>
      </c>
      <c r="J18" s="191">
        <v>101.94368512080261</v>
      </c>
      <c r="K18" s="189">
        <v>16.104530705099933</v>
      </c>
    </row>
    <row r="19" spans="3:11" ht="12.75">
      <c r="C19" s="174"/>
      <c r="D19" s="249"/>
      <c r="E19" s="181"/>
      <c r="F19" s="249"/>
      <c r="G19" s="248"/>
      <c r="H19" s="247"/>
      <c r="I19" s="185"/>
      <c r="J19" s="185"/>
      <c r="K19" s="192"/>
    </row>
    <row r="20" spans="3:11" ht="12.75">
      <c r="C20" s="174" t="s">
        <v>98</v>
      </c>
      <c r="D20" s="249">
        <v>-71.41231632699998</v>
      </c>
      <c r="E20" s="182">
        <v>67.81474408545192</v>
      </c>
      <c r="F20" s="249">
        <v>-100</v>
      </c>
      <c r="G20" s="248">
        <v>-100</v>
      </c>
      <c r="H20" s="247">
        <v>-38.24063365341988</v>
      </c>
      <c r="I20" s="280">
        <v>38.24063365341988</v>
      </c>
      <c r="J20" s="280">
        <v>53.54907335355769</v>
      </c>
      <c r="K20" s="189">
        <v>33.17168267358011</v>
      </c>
    </row>
    <row r="21" spans="3:11" ht="6.75" customHeight="1" thickBot="1">
      <c r="C21" s="175"/>
      <c r="D21" s="179"/>
      <c r="E21" s="176"/>
      <c r="F21" s="177"/>
      <c r="G21" s="186"/>
      <c r="H21" s="195"/>
      <c r="I21" s="186"/>
      <c r="J21" s="186"/>
      <c r="K21" s="190"/>
    </row>
    <row r="25" ht="12.75">
      <c r="A25" t="s">
        <v>165</v>
      </c>
    </row>
  </sheetData>
  <sheetProtection/>
  <mergeCells count="2">
    <mergeCell ref="D11:E11"/>
    <mergeCell ref="F11:K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zoomScale="90" zoomScaleNormal="90" workbookViewId="0" topLeftCell="A1">
      <selection activeCell="I23" sqref="I23"/>
    </sheetView>
  </sheetViews>
  <sheetFormatPr defaultColWidth="9.140625" defaultRowHeight="12.75"/>
  <cols>
    <col min="1" max="1" width="2.57421875" style="1" customWidth="1"/>
    <col min="2" max="2" width="50.0039062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57" t="s">
        <v>94</v>
      </c>
      <c r="C2" s="357"/>
      <c r="D2" s="357"/>
      <c r="E2" s="357"/>
      <c r="F2" s="357"/>
      <c r="G2" s="357"/>
      <c r="H2" s="357"/>
    </row>
    <row r="3" spans="3:11" ht="13.5" thickBot="1">
      <c r="C3" s="141" t="s">
        <v>83</v>
      </c>
      <c r="G3" s="142" t="s">
        <v>84</v>
      </c>
      <c r="I3" s="2"/>
      <c r="J3" s="2"/>
      <c r="K3" s="2" t="s">
        <v>103</v>
      </c>
    </row>
    <row r="4" spans="2:11" ht="12.75">
      <c r="B4" s="31"/>
      <c r="C4" s="45">
        <v>2012</v>
      </c>
      <c r="D4" s="358">
        <v>2012</v>
      </c>
      <c r="E4" s="359"/>
      <c r="F4" s="358" t="s">
        <v>75</v>
      </c>
      <c r="G4" s="358"/>
      <c r="H4" s="358"/>
      <c r="I4" s="358"/>
      <c r="J4" s="358"/>
      <c r="K4" s="359"/>
    </row>
    <row r="5" spans="2:11" ht="12.75">
      <c r="B5" s="32"/>
      <c r="C5" s="46" t="s">
        <v>76</v>
      </c>
      <c r="D5" s="101" t="s">
        <v>1</v>
      </c>
      <c r="E5" s="49" t="s">
        <v>2</v>
      </c>
      <c r="F5" s="4" t="s">
        <v>76</v>
      </c>
      <c r="G5" s="42" t="s">
        <v>0</v>
      </c>
      <c r="H5" s="5" t="s">
        <v>1</v>
      </c>
      <c r="I5" s="5" t="s">
        <v>2</v>
      </c>
      <c r="J5" s="5" t="s">
        <v>102</v>
      </c>
      <c r="K5" s="49" t="s">
        <v>4</v>
      </c>
    </row>
    <row r="6" spans="2:11" ht="13.5" customHeight="1" thickBot="1">
      <c r="B6" s="33"/>
      <c r="C6" s="65" t="s">
        <v>77</v>
      </c>
      <c r="D6" s="102" t="s">
        <v>79</v>
      </c>
      <c r="E6" s="96" t="s">
        <v>5</v>
      </c>
      <c r="F6" s="48" t="s">
        <v>77</v>
      </c>
      <c r="G6" s="43" t="s">
        <v>3</v>
      </c>
      <c r="H6" s="7" t="s">
        <v>79</v>
      </c>
      <c r="I6" s="8" t="s">
        <v>5</v>
      </c>
      <c r="J6" s="8" t="s">
        <v>100</v>
      </c>
      <c r="K6" s="50" t="s">
        <v>105</v>
      </c>
    </row>
    <row r="7" spans="2:11" ht="13.5" customHeight="1" thickBot="1">
      <c r="B7" s="148"/>
      <c r="C7" s="47"/>
      <c r="D7" s="156"/>
      <c r="E7" s="151"/>
      <c r="F7" s="153"/>
      <c r="G7" s="153"/>
      <c r="H7" s="153"/>
      <c r="I7" s="154"/>
      <c r="J7" s="154"/>
      <c r="K7" s="155"/>
    </row>
    <row r="8" spans="2:11" ht="20.25" customHeight="1">
      <c r="B8" s="9" t="s">
        <v>6</v>
      </c>
      <c r="C8" s="97">
        <v>1084.700778</v>
      </c>
      <c r="D8" s="104">
        <v>100.19382300000001</v>
      </c>
      <c r="E8" s="108">
        <f>D8/C8*100</f>
        <v>9.237001118846806</v>
      </c>
      <c r="F8" s="67">
        <v>1080.7676029999998</v>
      </c>
      <c r="G8" s="68"/>
      <c r="H8" s="68"/>
      <c r="I8" s="56" t="e">
        <f>H8/G8*100</f>
        <v>#DIV/0!</v>
      </c>
      <c r="J8" s="56">
        <f>H8/D8*100</f>
        <v>0</v>
      </c>
      <c r="K8" s="66">
        <f>H8-D8</f>
        <v>-100.19382300000001</v>
      </c>
    </row>
    <row r="9" spans="2:11" ht="12.75">
      <c r="B9" s="11" t="s">
        <v>7</v>
      </c>
      <c r="C9" s="79"/>
      <c r="D9" s="72"/>
      <c r="E9" s="80"/>
      <c r="F9" s="70"/>
      <c r="G9" s="71"/>
      <c r="H9" s="72"/>
      <c r="I9" s="57"/>
      <c r="J9" s="57"/>
      <c r="K9" s="92"/>
    </row>
    <row r="10" spans="2:11" ht="18" customHeight="1">
      <c r="B10" s="12" t="s">
        <v>8</v>
      </c>
      <c r="C10" s="84">
        <v>945.5375919999999</v>
      </c>
      <c r="D10" s="86">
        <v>93.194263</v>
      </c>
      <c r="E10" s="109">
        <f>D10/C10*100</f>
        <v>9.856219762016613</v>
      </c>
      <c r="F10" s="74">
        <v>931.999453</v>
      </c>
      <c r="G10" s="75"/>
      <c r="H10" s="75"/>
      <c r="I10" s="58" t="e">
        <f>H10/G10*100</f>
        <v>#DIV/0!</v>
      </c>
      <c r="J10" s="58">
        <f>H10/D10*100</f>
        <v>0</v>
      </c>
      <c r="K10" s="73">
        <f>H10-D10</f>
        <v>-93.194263</v>
      </c>
    </row>
    <row r="11" spans="2:11" ht="18" customHeight="1">
      <c r="B11" s="13" t="s">
        <v>9</v>
      </c>
      <c r="C11" s="98">
        <v>561.5233939999999</v>
      </c>
      <c r="D11" s="105">
        <v>61.550906</v>
      </c>
      <c r="E11" s="110">
        <f>D11/C11*100</f>
        <v>10.961414369852596</v>
      </c>
      <c r="F11" s="76">
        <v>554.227414</v>
      </c>
      <c r="G11" s="77"/>
      <c r="H11" s="77"/>
      <c r="I11" s="59" t="e">
        <f>H11/G11*100</f>
        <v>#DIV/0!</v>
      </c>
      <c r="J11" s="59">
        <f>H11/D11*100</f>
        <v>0</v>
      </c>
      <c r="K11" s="93">
        <f>H11-D11</f>
        <v>-61.550906</v>
      </c>
    </row>
    <row r="12" spans="2:11" ht="12.75">
      <c r="B12" s="11" t="s">
        <v>10</v>
      </c>
      <c r="C12" s="79"/>
      <c r="D12" s="72"/>
      <c r="E12" s="80"/>
      <c r="F12" s="70"/>
      <c r="G12" s="71"/>
      <c r="H12" s="78"/>
      <c r="I12" s="60"/>
      <c r="J12" s="60"/>
      <c r="K12" s="69"/>
    </row>
    <row r="13" spans="2:11" ht="12.75">
      <c r="B13" s="11" t="s">
        <v>11</v>
      </c>
      <c r="C13" s="79">
        <v>221.6</v>
      </c>
      <c r="D13" s="72">
        <v>32.620983</v>
      </c>
      <c r="E13" s="111">
        <f aca="true" t="shared" si="0" ref="E13:E34">D13/C13*100</f>
        <v>14.720660198555958</v>
      </c>
      <c r="F13" s="70">
        <v>212</v>
      </c>
      <c r="G13" s="71"/>
      <c r="H13" s="72"/>
      <c r="I13" s="60" t="e">
        <f aca="true" t="shared" si="1" ref="I13:I34">H13/G13*100</f>
        <v>#DIV/0!</v>
      </c>
      <c r="J13" s="60">
        <f aca="true" t="shared" si="2" ref="J13:J34">H13/D13*100</f>
        <v>0</v>
      </c>
      <c r="K13" s="69">
        <f aca="true" t="shared" si="3" ref="K13:K31">H13-D13</f>
        <v>-32.620983</v>
      </c>
    </row>
    <row r="14" spans="2:11" ht="12.75">
      <c r="B14" s="14" t="s">
        <v>12</v>
      </c>
      <c r="C14" s="79">
        <v>142.3</v>
      </c>
      <c r="D14" s="72">
        <v>16.629456</v>
      </c>
      <c r="E14" s="111">
        <f t="shared" si="0"/>
        <v>11.686195361911453</v>
      </c>
      <c r="F14" s="70">
        <v>142.2</v>
      </c>
      <c r="G14" s="71"/>
      <c r="H14" s="71"/>
      <c r="I14" s="60" t="e">
        <f t="shared" si="1"/>
        <v>#DIV/0!</v>
      </c>
      <c r="J14" s="60">
        <f t="shared" si="2"/>
        <v>0</v>
      </c>
      <c r="K14" s="69">
        <f t="shared" si="3"/>
        <v>-16.629456</v>
      </c>
    </row>
    <row r="15" spans="2:11" ht="12.75">
      <c r="B15" s="15" t="s">
        <v>13</v>
      </c>
      <c r="C15" s="79">
        <v>75.5</v>
      </c>
      <c r="D15" s="72">
        <v>6.039975</v>
      </c>
      <c r="E15" s="111">
        <f t="shared" si="0"/>
        <v>7.9999668874172185</v>
      </c>
      <c r="F15" s="70">
        <v>73.3</v>
      </c>
      <c r="G15" s="71"/>
      <c r="H15" s="70"/>
      <c r="I15" s="60" t="e">
        <f t="shared" si="1"/>
        <v>#DIV/0!</v>
      </c>
      <c r="J15" s="60">
        <f t="shared" si="2"/>
        <v>0</v>
      </c>
      <c r="K15" s="69">
        <f t="shared" si="3"/>
        <v>-6.039975</v>
      </c>
    </row>
    <row r="16" spans="2:11" ht="12.75">
      <c r="B16" s="16" t="s">
        <v>14</v>
      </c>
      <c r="C16" s="79">
        <v>47.1</v>
      </c>
      <c r="D16" s="72">
        <v>8.849849</v>
      </c>
      <c r="E16" s="111">
        <f t="shared" si="0"/>
        <v>18.789488322717624</v>
      </c>
      <c r="F16" s="70">
        <v>47.8</v>
      </c>
      <c r="G16" s="71"/>
      <c r="H16" s="203"/>
      <c r="I16" s="60" t="e">
        <f t="shared" si="1"/>
        <v>#DIV/0!</v>
      </c>
      <c r="J16" s="60">
        <f t="shared" si="2"/>
        <v>0</v>
      </c>
      <c r="K16" s="69">
        <f t="shared" si="3"/>
        <v>-8.849849</v>
      </c>
    </row>
    <row r="17" spans="2:14" ht="12.75">
      <c r="B17" s="17" t="s">
        <v>15</v>
      </c>
      <c r="C17" s="79">
        <v>4.2</v>
      </c>
      <c r="D17" s="72">
        <v>0.17252</v>
      </c>
      <c r="E17" s="111">
        <f t="shared" si="0"/>
        <v>4.107619047619047</v>
      </c>
      <c r="F17" s="70">
        <v>6.5</v>
      </c>
      <c r="G17" s="71"/>
      <c r="H17" s="71"/>
      <c r="I17" s="60" t="e">
        <f t="shared" si="1"/>
        <v>#DIV/0!</v>
      </c>
      <c r="J17" s="60">
        <f t="shared" si="2"/>
        <v>0</v>
      </c>
      <c r="K17" s="69">
        <f t="shared" si="3"/>
        <v>-0.17252</v>
      </c>
      <c r="N17" s="107"/>
    </row>
    <row r="18" spans="2:11" ht="12.75">
      <c r="B18" s="11" t="s">
        <v>16</v>
      </c>
      <c r="C18" s="79">
        <v>85.6</v>
      </c>
      <c r="D18" s="72">
        <v>0.430304</v>
      </c>
      <c r="E18" s="111">
        <f t="shared" si="0"/>
        <v>0.5026915887850467</v>
      </c>
      <c r="F18" s="70">
        <v>84.3</v>
      </c>
      <c r="G18" s="71"/>
      <c r="H18" s="71"/>
      <c r="I18" s="60" t="e">
        <f t="shared" si="1"/>
        <v>#DIV/0!</v>
      </c>
      <c r="J18" s="60">
        <f t="shared" si="2"/>
        <v>0</v>
      </c>
      <c r="K18" s="69">
        <f t="shared" si="3"/>
        <v>-0.430304</v>
      </c>
    </row>
    <row r="19" spans="2:11" ht="12.75">
      <c r="B19" s="11" t="s">
        <v>17</v>
      </c>
      <c r="C19" s="79">
        <v>92</v>
      </c>
      <c r="D19" s="72">
        <v>10.720751</v>
      </c>
      <c r="E19" s="111">
        <f t="shared" si="0"/>
        <v>11.652990217391304</v>
      </c>
      <c r="F19" s="70">
        <v>98.1</v>
      </c>
      <c r="G19" s="71"/>
      <c r="H19" s="71"/>
      <c r="I19" s="60" t="e">
        <f t="shared" si="1"/>
        <v>#DIV/0!</v>
      </c>
      <c r="J19" s="60">
        <f t="shared" si="2"/>
        <v>0</v>
      </c>
      <c r="K19" s="69">
        <f t="shared" si="3"/>
        <v>-10.720751</v>
      </c>
    </row>
    <row r="20" spans="2:11" ht="12.75">
      <c r="B20" s="11" t="s">
        <v>18</v>
      </c>
      <c r="C20" s="79">
        <v>9</v>
      </c>
      <c r="D20" s="72">
        <v>1.841955</v>
      </c>
      <c r="E20" s="111">
        <f t="shared" si="0"/>
        <v>20.466166666666666</v>
      </c>
      <c r="F20" s="70">
        <v>9</v>
      </c>
      <c r="G20" s="71"/>
      <c r="H20" s="71"/>
      <c r="I20" s="60" t="e">
        <f t="shared" si="1"/>
        <v>#DIV/0!</v>
      </c>
      <c r="J20" s="60">
        <f t="shared" si="2"/>
        <v>0</v>
      </c>
      <c r="K20" s="69">
        <f t="shared" si="3"/>
        <v>-1.841955</v>
      </c>
    </row>
    <row r="21" spans="2:11" ht="12.75">
      <c r="B21" s="18" t="s">
        <v>19</v>
      </c>
      <c r="C21" s="79">
        <v>80.3</v>
      </c>
      <c r="D21" s="72">
        <v>8.77055</v>
      </c>
      <c r="E21" s="111">
        <f t="shared" si="0"/>
        <v>10.922229140722292</v>
      </c>
      <c r="F21" s="70">
        <v>86.4</v>
      </c>
      <c r="G21" s="71"/>
      <c r="H21" s="71"/>
      <c r="I21" s="60" t="e">
        <f t="shared" si="1"/>
        <v>#DIV/0!</v>
      </c>
      <c r="J21" s="60">
        <f t="shared" si="2"/>
        <v>0</v>
      </c>
      <c r="K21" s="69">
        <f t="shared" si="3"/>
        <v>-8.77055</v>
      </c>
    </row>
    <row r="22" spans="2:11" ht="12.75">
      <c r="B22" s="18" t="s">
        <v>20</v>
      </c>
      <c r="C22" s="79">
        <v>2.7</v>
      </c>
      <c r="D22" s="72">
        <v>0.108246</v>
      </c>
      <c r="E22" s="111">
        <f t="shared" si="0"/>
        <v>4.00911111111111</v>
      </c>
      <c r="F22" s="70">
        <v>2.7</v>
      </c>
      <c r="G22" s="71"/>
      <c r="H22" s="71"/>
      <c r="I22" s="60" t="e">
        <f t="shared" si="1"/>
        <v>#DIV/0!</v>
      </c>
      <c r="J22" s="60">
        <f t="shared" si="2"/>
        <v>0</v>
      </c>
      <c r="K22" s="69">
        <f t="shared" si="3"/>
        <v>-0.108246</v>
      </c>
    </row>
    <row r="23" spans="2:11" ht="12.75">
      <c r="B23" s="19" t="s">
        <v>21</v>
      </c>
      <c r="C23" s="79">
        <v>2.3928939999999996</v>
      </c>
      <c r="D23" s="72">
        <v>0.153465</v>
      </c>
      <c r="E23" s="111">
        <f t="shared" si="0"/>
        <v>6.41336390161871</v>
      </c>
      <c r="F23" s="70">
        <v>1.289667</v>
      </c>
      <c r="G23" s="71"/>
      <c r="H23" s="71"/>
      <c r="I23" s="60" t="e">
        <f t="shared" si="1"/>
        <v>#DIV/0!</v>
      </c>
      <c r="J23" s="60">
        <f t="shared" si="2"/>
        <v>0</v>
      </c>
      <c r="K23" s="69">
        <f t="shared" si="3"/>
        <v>-0.153465</v>
      </c>
    </row>
    <row r="24" spans="2:11" ht="12.75">
      <c r="B24" s="11" t="s">
        <v>22</v>
      </c>
      <c r="C24" s="79">
        <v>12.2</v>
      </c>
      <c r="D24" s="72">
        <v>0.615673</v>
      </c>
      <c r="E24" s="111">
        <f t="shared" si="0"/>
        <v>5.0465</v>
      </c>
      <c r="F24" s="70">
        <v>9.7</v>
      </c>
      <c r="G24" s="71"/>
      <c r="H24" s="71"/>
      <c r="I24" s="60" t="e">
        <f t="shared" si="1"/>
        <v>#DIV/0!</v>
      </c>
      <c r="J24" s="60">
        <f t="shared" si="2"/>
        <v>0</v>
      </c>
      <c r="K24" s="69">
        <f t="shared" si="3"/>
        <v>-0.615673</v>
      </c>
    </row>
    <row r="25" spans="2:11" ht="12.75">
      <c r="B25" s="11" t="s">
        <v>23</v>
      </c>
      <c r="C25" s="79">
        <v>0.1</v>
      </c>
      <c r="D25" s="72">
        <v>0.008017</v>
      </c>
      <c r="E25" s="111">
        <f t="shared" si="0"/>
        <v>8.017</v>
      </c>
      <c r="F25" s="70">
        <v>0.1</v>
      </c>
      <c r="G25" s="71"/>
      <c r="H25" s="71"/>
      <c r="I25" s="60" t="e">
        <f t="shared" si="1"/>
        <v>#DIV/0!</v>
      </c>
      <c r="J25" s="60">
        <f t="shared" si="2"/>
        <v>0</v>
      </c>
      <c r="K25" s="69">
        <f t="shared" si="3"/>
        <v>-0.008017</v>
      </c>
    </row>
    <row r="26" spans="2:11" ht="12.75">
      <c r="B26" s="18" t="s">
        <v>24</v>
      </c>
      <c r="C26" s="79">
        <v>4.6</v>
      </c>
      <c r="D26" s="72">
        <v>0.010552</v>
      </c>
      <c r="E26" s="111">
        <f t="shared" si="0"/>
        <v>0.22939130434782612</v>
      </c>
      <c r="F26" s="70">
        <v>0.3</v>
      </c>
      <c r="G26" s="71"/>
      <c r="H26" s="71"/>
      <c r="I26" s="60" t="e">
        <f t="shared" si="1"/>
        <v>#DIV/0!</v>
      </c>
      <c r="J26" s="60">
        <f t="shared" si="2"/>
        <v>0</v>
      </c>
      <c r="K26" s="69">
        <f t="shared" si="3"/>
        <v>-0.010552</v>
      </c>
    </row>
    <row r="27" spans="2:11" ht="12.75">
      <c r="B27" s="18" t="s">
        <v>25</v>
      </c>
      <c r="C27" s="79">
        <v>7.5</v>
      </c>
      <c r="D27" s="72">
        <v>0.597104</v>
      </c>
      <c r="E27" s="111">
        <f t="shared" si="0"/>
        <v>7.961386666666666</v>
      </c>
      <c r="F27" s="70">
        <v>9.3</v>
      </c>
      <c r="G27" s="71"/>
      <c r="H27" s="71"/>
      <c r="I27" s="60" t="e">
        <f t="shared" si="1"/>
        <v>#DIV/0!</v>
      </c>
      <c r="J27" s="60">
        <f t="shared" si="2"/>
        <v>0</v>
      </c>
      <c r="K27" s="69">
        <f t="shared" si="3"/>
        <v>-0.597104</v>
      </c>
    </row>
    <row r="28" spans="2:11" ht="12.75">
      <c r="B28" s="19" t="s">
        <v>26</v>
      </c>
      <c r="C28" s="79">
        <v>1.4</v>
      </c>
      <c r="D28" s="72">
        <v>0.139516</v>
      </c>
      <c r="E28" s="111">
        <f t="shared" si="0"/>
        <v>9.965428571428573</v>
      </c>
      <c r="F28" s="70">
        <v>1.41</v>
      </c>
      <c r="G28" s="71"/>
      <c r="H28" s="71"/>
      <c r="I28" s="60" t="e">
        <f t="shared" si="1"/>
        <v>#DIV/0!</v>
      </c>
      <c r="J28" s="60">
        <f t="shared" si="2"/>
        <v>0</v>
      </c>
      <c r="K28" s="69">
        <f t="shared" si="3"/>
        <v>-0.139516</v>
      </c>
    </row>
    <row r="29" spans="2:11" ht="12.75">
      <c r="B29" s="19" t="s">
        <v>27</v>
      </c>
      <c r="C29" s="79">
        <v>1.7</v>
      </c>
      <c r="D29" s="72">
        <v>0.022746</v>
      </c>
      <c r="E29" s="111">
        <f t="shared" si="0"/>
        <v>1.3379999999999999</v>
      </c>
      <c r="F29" s="70">
        <v>0.2</v>
      </c>
      <c r="G29" s="71"/>
      <c r="H29" s="71"/>
      <c r="I29" s="60" t="e">
        <f t="shared" si="1"/>
        <v>#DIV/0!</v>
      </c>
      <c r="J29" s="60">
        <f t="shared" si="2"/>
        <v>0</v>
      </c>
      <c r="K29" s="69">
        <f t="shared" si="3"/>
        <v>-0.022746</v>
      </c>
    </row>
    <row r="30" spans="2:11" ht="12.75">
      <c r="B30" s="20" t="s">
        <v>28</v>
      </c>
      <c r="C30" s="79">
        <v>0</v>
      </c>
      <c r="D30" s="72">
        <v>0</v>
      </c>
      <c r="E30" s="116" t="s">
        <v>81</v>
      </c>
      <c r="F30" s="70">
        <v>2.6</v>
      </c>
      <c r="G30" s="71"/>
      <c r="H30" s="71"/>
      <c r="I30" s="60" t="e">
        <f t="shared" si="1"/>
        <v>#DIV/0!</v>
      </c>
      <c r="J30" s="180" t="s">
        <v>81</v>
      </c>
      <c r="K30" s="69">
        <f t="shared" si="3"/>
        <v>0</v>
      </c>
    </row>
    <row r="31" spans="2:11" ht="12.75">
      <c r="B31" s="11" t="s">
        <v>29</v>
      </c>
      <c r="C31" s="79">
        <f>C11-C13-C14-C18-C19-C23-C24-C28-C29-C30</f>
        <v>2.3304999999999128</v>
      </c>
      <c r="D31" s="72">
        <f>D11-D13-D14-D18-D19-D23-D24-D28-D29-D30</f>
        <v>0.21801199999999457</v>
      </c>
      <c r="E31" s="111">
        <f t="shared" si="0"/>
        <v>9.354730744475551</v>
      </c>
      <c r="F31" s="70">
        <v>2.4277469999999997</v>
      </c>
      <c r="G31" s="78"/>
      <c r="H31" s="78"/>
      <c r="I31" s="60" t="e">
        <f t="shared" si="1"/>
        <v>#DIV/0!</v>
      </c>
      <c r="J31" s="60">
        <f t="shared" si="2"/>
        <v>0</v>
      </c>
      <c r="K31" s="69">
        <f t="shared" si="3"/>
        <v>-0.21801199999999457</v>
      </c>
    </row>
    <row r="32" spans="2:13" s="21" customFormat="1" ht="18" customHeight="1">
      <c r="B32" s="13" t="s">
        <v>30</v>
      </c>
      <c r="C32" s="103">
        <v>384.01419799999996</v>
      </c>
      <c r="D32" s="83">
        <v>31.643357</v>
      </c>
      <c r="E32" s="112">
        <f t="shared" si="0"/>
        <v>8.240152881014051</v>
      </c>
      <c r="F32" s="81">
        <v>377.772039</v>
      </c>
      <c r="G32" s="82"/>
      <c r="H32" s="83"/>
      <c r="I32" s="59" t="e">
        <f t="shared" si="1"/>
        <v>#DIV/0!</v>
      </c>
      <c r="J32" s="59">
        <f t="shared" si="2"/>
        <v>0</v>
      </c>
      <c r="K32" s="93">
        <f>H32-D32</f>
        <v>-31.643357</v>
      </c>
      <c r="M32" s="1"/>
    </row>
    <row r="33" spans="2:11" ht="12.75">
      <c r="B33" s="11" t="s">
        <v>31</v>
      </c>
      <c r="C33" s="79">
        <v>341.345974</v>
      </c>
      <c r="D33" s="72">
        <v>28.127428</v>
      </c>
      <c r="E33" s="111">
        <f t="shared" si="0"/>
        <v>8.240152262642477</v>
      </c>
      <c r="F33" s="34">
        <v>337.241126</v>
      </c>
      <c r="G33" s="78"/>
      <c r="H33" s="72"/>
      <c r="I33" s="60" t="e">
        <f t="shared" si="1"/>
        <v>#DIV/0!</v>
      </c>
      <c r="J33" s="60">
        <f t="shared" si="2"/>
        <v>0</v>
      </c>
      <c r="K33" s="69">
        <f>H33-D33</f>
        <v>-28.127428</v>
      </c>
    </row>
    <row r="34" spans="2:11" ht="18" customHeight="1">
      <c r="B34" s="22" t="s">
        <v>32</v>
      </c>
      <c r="C34" s="84">
        <v>139.163186</v>
      </c>
      <c r="D34" s="86">
        <v>6.99956</v>
      </c>
      <c r="E34" s="109">
        <f t="shared" si="0"/>
        <v>5.0297497500524315</v>
      </c>
      <c r="F34" s="74">
        <v>148.76815</v>
      </c>
      <c r="G34" s="85"/>
      <c r="H34" s="86"/>
      <c r="I34" s="58" t="e">
        <f t="shared" si="1"/>
        <v>#DIV/0!</v>
      </c>
      <c r="J34" s="58">
        <f t="shared" si="2"/>
        <v>0</v>
      </c>
      <c r="K34" s="73">
        <f>H34-D34</f>
        <v>-6.99956</v>
      </c>
    </row>
    <row r="35" spans="2:11" ht="12.75">
      <c r="B35" s="11" t="s">
        <v>10</v>
      </c>
      <c r="C35" s="79"/>
      <c r="D35" s="72"/>
      <c r="E35" s="80"/>
      <c r="F35" s="70"/>
      <c r="G35" s="71"/>
      <c r="H35" s="72"/>
      <c r="I35" s="60"/>
      <c r="J35" s="60"/>
      <c r="K35" s="69"/>
    </row>
    <row r="36" spans="2:11" ht="12.75">
      <c r="B36" s="23" t="s">
        <v>33</v>
      </c>
      <c r="C36" s="99">
        <v>110.573895</v>
      </c>
      <c r="D36" s="106">
        <v>5.757915</v>
      </c>
      <c r="E36" s="113">
        <f aca="true" t="shared" si="4" ref="E36:E47">D36/C36*100</f>
        <v>5.207300511571923</v>
      </c>
      <c r="F36" s="87">
        <v>126.41268799999999</v>
      </c>
      <c r="G36" s="88"/>
      <c r="H36" s="88"/>
      <c r="I36" s="61" t="e">
        <f aca="true" t="shared" si="5" ref="I36:I47">H36/G36*100</f>
        <v>#DIV/0!</v>
      </c>
      <c r="J36" s="61">
        <f aca="true" t="shared" si="6" ref="J36:J47">H36/D36*100</f>
        <v>0</v>
      </c>
      <c r="K36" s="94">
        <f aca="true" t="shared" si="7" ref="K36:K47">H36-D36</f>
        <v>-5.757915</v>
      </c>
    </row>
    <row r="37" spans="2:11" ht="12.75">
      <c r="B37" s="197" t="s">
        <v>80</v>
      </c>
      <c r="C37" s="99">
        <v>101.56173600000001</v>
      </c>
      <c r="D37" s="106">
        <v>2.666989</v>
      </c>
      <c r="E37" s="113">
        <f t="shared" si="4"/>
        <v>2.6259781538196627</v>
      </c>
      <c r="F37" s="87">
        <v>100.038331</v>
      </c>
      <c r="G37" s="88"/>
      <c r="H37" s="149"/>
      <c r="I37" s="61" t="e">
        <f t="shared" si="5"/>
        <v>#DIV/0!</v>
      </c>
      <c r="J37" s="61">
        <f t="shared" si="6"/>
        <v>0</v>
      </c>
      <c r="K37" s="94">
        <f t="shared" si="7"/>
        <v>-2.666989</v>
      </c>
    </row>
    <row r="38" spans="2:11" ht="12.75">
      <c r="B38" s="25" t="s">
        <v>34</v>
      </c>
      <c r="C38" s="99">
        <v>0</v>
      </c>
      <c r="D38" s="87">
        <v>0.399413</v>
      </c>
      <c r="E38" s="115" t="s">
        <v>81</v>
      </c>
      <c r="F38" s="87">
        <v>0</v>
      </c>
      <c r="G38" s="88"/>
      <c r="H38" s="88"/>
      <c r="I38" s="61" t="e">
        <f t="shared" si="5"/>
        <v>#DIV/0!</v>
      </c>
      <c r="J38" s="61">
        <f t="shared" si="6"/>
        <v>0</v>
      </c>
      <c r="K38" s="94">
        <f t="shared" si="7"/>
        <v>-0.399413</v>
      </c>
    </row>
    <row r="39" spans="2:11" ht="12.75">
      <c r="B39" s="25" t="s">
        <v>35</v>
      </c>
      <c r="C39" s="99">
        <v>1.0468140000000001</v>
      </c>
      <c r="D39" s="87">
        <v>0.113932</v>
      </c>
      <c r="E39" s="113">
        <f t="shared" si="4"/>
        <v>10.883690894466447</v>
      </c>
      <c r="F39" s="87">
        <v>1.056125</v>
      </c>
      <c r="G39" s="88"/>
      <c r="H39" s="88"/>
      <c r="I39" s="61" t="e">
        <f t="shared" si="5"/>
        <v>#DIV/0!</v>
      </c>
      <c r="J39" s="61">
        <f t="shared" si="6"/>
        <v>0</v>
      </c>
      <c r="K39" s="94">
        <f t="shared" si="7"/>
        <v>-0.113932</v>
      </c>
    </row>
    <row r="40" spans="2:11" ht="12.75">
      <c r="B40" s="25" t="s">
        <v>36</v>
      </c>
      <c r="C40" s="99">
        <v>0.6500929999999999</v>
      </c>
      <c r="D40" s="87">
        <v>0.12757</v>
      </c>
      <c r="E40" s="113">
        <f t="shared" si="4"/>
        <v>19.623346198159343</v>
      </c>
      <c r="F40" s="87">
        <v>1.353453</v>
      </c>
      <c r="G40" s="88"/>
      <c r="H40" s="88"/>
      <c r="I40" s="61" t="e">
        <f t="shared" si="5"/>
        <v>#DIV/0!</v>
      </c>
      <c r="J40" s="61">
        <f t="shared" si="6"/>
        <v>0</v>
      </c>
      <c r="K40" s="94">
        <f t="shared" si="7"/>
        <v>-0.12757</v>
      </c>
    </row>
    <row r="41" spans="2:11" ht="12.75">
      <c r="B41" s="25" t="s">
        <v>37</v>
      </c>
      <c r="C41" s="99">
        <v>0.44</v>
      </c>
      <c r="D41" s="87">
        <v>0.020481</v>
      </c>
      <c r="E41" s="113">
        <f t="shared" si="4"/>
        <v>4.654772727272727</v>
      </c>
      <c r="F41" s="87">
        <v>0.338</v>
      </c>
      <c r="G41" s="89"/>
      <c r="H41" s="89"/>
      <c r="I41" s="61" t="e">
        <f t="shared" si="5"/>
        <v>#DIV/0!</v>
      </c>
      <c r="J41" s="61">
        <f t="shared" si="6"/>
        <v>0</v>
      </c>
      <c r="K41" s="94">
        <f t="shared" si="7"/>
        <v>-0.020481</v>
      </c>
    </row>
    <row r="42" spans="2:11" ht="12.75">
      <c r="B42" s="24" t="s">
        <v>38</v>
      </c>
      <c r="C42" s="99">
        <v>3.341</v>
      </c>
      <c r="D42" s="87">
        <v>0.14755</v>
      </c>
      <c r="E42" s="113">
        <f t="shared" si="4"/>
        <v>4.416342412451361</v>
      </c>
      <c r="F42" s="87">
        <v>1.861</v>
      </c>
      <c r="G42" s="88"/>
      <c r="H42" s="88"/>
      <c r="I42" s="61" t="e">
        <f t="shared" si="5"/>
        <v>#DIV/0!</v>
      </c>
      <c r="J42" s="61">
        <f t="shared" si="6"/>
        <v>0</v>
      </c>
      <c r="K42" s="94">
        <f t="shared" si="7"/>
        <v>-0.14755</v>
      </c>
    </row>
    <row r="43" spans="2:11" ht="12.75">
      <c r="B43" s="24" t="s">
        <v>39</v>
      </c>
      <c r="C43" s="99">
        <v>6.544055999999999</v>
      </c>
      <c r="D43" s="87">
        <v>0.858755</v>
      </c>
      <c r="E43" s="113">
        <f t="shared" si="4"/>
        <v>13.122671933125268</v>
      </c>
      <c r="F43" s="87">
        <v>3.8</v>
      </c>
      <c r="G43" s="88"/>
      <c r="H43" s="88"/>
      <c r="I43" s="61" t="e">
        <f t="shared" si="5"/>
        <v>#DIV/0!</v>
      </c>
      <c r="J43" s="61">
        <f t="shared" si="6"/>
        <v>0</v>
      </c>
      <c r="K43" s="94">
        <f t="shared" si="7"/>
        <v>-0.858755</v>
      </c>
    </row>
    <row r="44" spans="2:11" ht="12.75">
      <c r="B44" s="24" t="s">
        <v>40</v>
      </c>
      <c r="C44" s="99">
        <v>18.704235</v>
      </c>
      <c r="D44" s="87">
        <v>0.23534</v>
      </c>
      <c r="E44" s="113">
        <f t="shared" si="4"/>
        <v>1.2582177244885984</v>
      </c>
      <c r="F44" s="87">
        <v>16.694461999999998</v>
      </c>
      <c r="G44" s="88"/>
      <c r="H44" s="88"/>
      <c r="I44" s="61" t="e">
        <f t="shared" si="5"/>
        <v>#DIV/0!</v>
      </c>
      <c r="J44" s="61">
        <f t="shared" si="6"/>
        <v>0</v>
      </c>
      <c r="K44" s="94">
        <f t="shared" si="7"/>
        <v>-0.23534</v>
      </c>
    </row>
    <row r="45" spans="2:11" ht="12.75">
      <c r="B45" s="24" t="s">
        <v>41</v>
      </c>
      <c r="C45" s="99">
        <v>0.003</v>
      </c>
      <c r="D45" s="87">
        <v>0.000831</v>
      </c>
      <c r="E45" s="113">
        <f t="shared" si="4"/>
        <v>27.700000000000003</v>
      </c>
      <c r="F45" s="87">
        <v>0.003</v>
      </c>
      <c r="G45" s="88"/>
      <c r="H45" s="88"/>
      <c r="I45" s="61" t="e">
        <f t="shared" si="5"/>
        <v>#DIV/0!</v>
      </c>
      <c r="J45" s="61">
        <f t="shared" si="6"/>
        <v>0</v>
      </c>
      <c r="K45" s="94">
        <f t="shared" si="7"/>
        <v>-0.000831</v>
      </c>
    </row>
    <row r="46" spans="2:11" ht="12.75">
      <c r="B46" s="25" t="s">
        <v>42</v>
      </c>
      <c r="C46" s="99">
        <v>0.16172999999999998</v>
      </c>
      <c r="D46" s="87">
        <v>0</v>
      </c>
      <c r="E46" s="113">
        <f t="shared" si="4"/>
        <v>0</v>
      </c>
      <c r="F46" s="87">
        <v>0.172516</v>
      </c>
      <c r="G46" s="88"/>
      <c r="H46" s="88"/>
      <c r="I46" s="61" t="e">
        <f t="shared" si="5"/>
        <v>#DIV/0!</v>
      </c>
      <c r="J46" s="157" t="s">
        <v>81</v>
      </c>
      <c r="K46" s="94">
        <f t="shared" si="7"/>
        <v>0</v>
      </c>
    </row>
    <row r="47" spans="2:11" ht="13.5" thickBot="1">
      <c r="B47" s="26" t="s">
        <v>43</v>
      </c>
      <c r="C47" s="100">
        <v>1.09992</v>
      </c>
      <c r="D47" s="90">
        <v>0.128775</v>
      </c>
      <c r="E47" s="114">
        <f t="shared" si="4"/>
        <v>11.707669648701724</v>
      </c>
      <c r="F47" s="90">
        <v>0.9999199999999999</v>
      </c>
      <c r="G47" s="91"/>
      <c r="H47" s="91"/>
      <c r="I47" s="62" t="e">
        <f t="shared" si="5"/>
        <v>#DIV/0!</v>
      </c>
      <c r="J47" s="62">
        <f t="shared" si="6"/>
        <v>0</v>
      </c>
      <c r="K47" s="95">
        <f t="shared" si="7"/>
        <v>-0.128775</v>
      </c>
    </row>
    <row r="48" spans="2:6" ht="12.75" customHeight="1">
      <c r="B48" s="27" t="s">
        <v>44</v>
      </c>
      <c r="C48" s="27"/>
      <c r="D48" s="27"/>
      <c r="E48" s="27"/>
      <c r="F48" s="28"/>
    </row>
    <row r="49" spans="2:6" ht="12.75" customHeight="1">
      <c r="B49" s="29" t="s">
        <v>45</v>
      </c>
      <c r="C49" s="29"/>
      <c r="D49" s="29"/>
      <c r="E49" s="29"/>
      <c r="F49" s="28"/>
    </row>
    <row r="50" spans="2:6" ht="12.75" customHeight="1">
      <c r="B50" s="27" t="s">
        <v>46</v>
      </c>
      <c r="C50" s="27"/>
      <c r="D50" s="27"/>
      <c r="E50" s="27"/>
      <c r="F50" s="28"/>
    </row>
    <row r="51" spans="2:6" ht="12.75" customHeight="1">
      <c r="B51" s="27"/>
      <c r="C51" s="27"/>
      <c r="D51" s="27"/>
      <c r="E51" s="27"/>
      <c r="F51" s="28"/>
    </row>
  </sheetData>
  <sheetProtection/>
  <mergeCells count="3">
    <mergeCell ref="B2:H2"/>
    <mergeCell ref="F4:K4"/>
    <mergeCell ref="D4:E4"/>
  </mergeCells>
  <printOptions/>
  <pageMargins left="0.94" right="0.26" top="0.18" bottom="0.24" header="0.15" footer="0.2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8"/>
  <sheetViews>
    <sheetView zoomScale="90" zoomScaleNormal="90" workbookViewId="0" topLeftCell="A1">
      <selection activeCell="J6" sqref="J6:K7"/>
    </sheetView>
  </sheetViews>
  <sheetFormatPr defaultColWidth="9.140625" defaultRowHeight="12.75"/>
  <cols>
    <col min="1" max="1" width="2.57421875" style="1" customWidth="1"/>
    <col min="2" max="2" width="49.710937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57" t="s">
        <v>93</v>
      </c>
      <c r="C2" s="357"/>
      <c r="D2" s="357"/>
      <c r="E2" s="357"/>
      <c r="F2" s="357"/>
      <c r="G2" s="357"/>
      <c r="H2" s="357"/>
    </row>
    <row r="3" spans="2:6" ht="12.75" customHeight="1">
      <c r="B3" s="30"/>
      <c r="C3" s="30"/>
      <c r="D3" s="30"/>
      <c r="E3" s="30"/>
      <c r="F3" s="28"/>
    </row>
    <row r="4" spans="9:11" ht="13.5" thickBot="1">
      <c r="I4" s="2"/>
      <c r="J4" s="2"/>
      <c r="K4" s="2" t="s">
        <v>103</v>
      </c>
    </row>
    <row r="5" spans="2:11" ht="12.75">
      <c r="B5" s="31"/>
      <c r="C5" s="45">
        <v>2012</v>
      </c>
      <c r="D5" s="360">
        <v>2012</v>
      </c>
      <c r="E5" s="359"/>
      <c r="F5" s="361" t="s">
        <v>75</v>
      </c>
      <c r="G5" s="358"/>
      <c r="H5" s="358"/>
      <c r="I5" s="358"/>
      <c r="J5" s="358"/>
      <c r="K5" s="359"/>
    </row>
    <row r="6" spans="2:11" ht="12.75">
      <c r="B6" s="32"/>
      <c r="C6" s="46" t="s">
        <v>76</v>
      </c>
      <c r="D6" s="5" t="s">
        <v>1</v>
      </c>
      <c r="E6" s="49" t="s">
        <v>2</v>
      </c>
      <c r="F6" s="3" t="s">
        <v>78</v>
      </c>
      <c r="G6" s="42" t="s">
        <v>0</v>
      </c>
      <c r="H6" s="5" t="s">
        <v>1</v>
      </c>
      <c r="I6" s="5" t="s">
        <v>2</v>
      </c>
      <c r="J6" s="5" t="s">
        <v>102</v>
      </c>
      <c r="K6" s="49" t="s">
        <v>4</v>
      </c>
    </row>
    <row r="7" spans="2:11" ht="13.5" thickBot="1">
      <c r="B7" s="33"/>
      <c r="C7" s="65" t="s">
        <v>77</v>
      </c>
      <c r="D7" s="7" t="s">
        <v>79</v>
      </c>
      <c r="E7" s="96" t="s">
        <v>5</v>
      </c>
      <c r="F7" s="6" t="s">
        <v>77</v>
      </c>
      <c r="G7" s="43" t="s">
        <v>3</v>
      </c>
      <c r="H7" s="7" t="s">
        <v>79</v>
      </c>
      <c r="I7" s="8" t="s">
        <v>5</v>
      </c>
      <c r="J7" s="8" t="s">
        <v>100</v>
      </c>
      <c r="K7" s="50" t="s">
        <v>105</v>
      </c>
    </row>
    <row r="8" spans="2:11" ht="13.5" thickBot="1">
      <c r="B8" s="148"/>
      <c r="C8" s="47"/>
      <c r="D8" s="150"/>
      <c r="E8" s="151"/>
      <c r="F8" s="152"/>
      <c r="G8" s="153"/>
      <c r="H8" s="153"/>
      <c r="I8" s="154"/>
      <c r="J8" s="154"/>
      <c r="K8" s="155"/>
    </row>
    <row r="9" spans="2:11" ht="20.25" customHeight="1">
      <c r="B9" s="9" t="s">
        <v>47</v>
      </c>
      <c r="C9" s="120">
        <v>1189.700778</v>
      </c>
      <c r="D9" s="121">
        <v>79.196793</v>
      </c>
      <c r="E9" s="132">
        <f>D9/C9*100</f>
        <v>6.65686653858774</v>
      </c>
      <c r="F9" s="97">
        <v>1180.7676029999998</v>
      </c>
      <c r="G9" s="68"/>
      <c r="H9" s="161"/>
      <c r="I9" s="56" t="e">
        <f>H9/G9*100</f>
        <v>#DIV/0!</v>
      </c>
      <c r="J9" s="56">
        <f>H9/D9*100</f>
        <v>0</v>
      </c>
      <c r="K9" s="51">
        <f>H9-D9</f>
        <v>-79.196793</v>
      </c>
    </row>
    <row r="10" spans="2:11" ht="18" customHeight="1">
      <c r="B10" s="12" t="s">
        <v>48</v>
      </c>
      <c r="C10" s="122">
        <v>1092.80175</v>
      </c>
      <c r="D10" s="123">
        <v>75.411311</v>
      </c>
      <c r="E10" s="133">
        <f>D10/C10*100</f>
        <v>6.900731171047264</v>
      </c>
      <c r="F10" s="84">
        <v>1085.693055961</v>
      </c>
      <c r="G10" s="162"/>
      <c r="H10" s="163">
        <f>H9-H32</f>
        <v>0</v>
      </c>
      <c r="I10" s="58" t="e">
        <f>H10/G10*100</f>
        <v>#DIV/0!</v>
      </c>
      <c r="J10" s="58">
        <f>H10/D10*100</f>
        <v>0</v>
      </c>
      <c r="K10" s="53">
        <f>H10-D10</f>
        <v>-75.411311</v>
      </c>
    </row>
    <row r="11" spans="2:11" ht="12.75">
      <c r="B11" s="11" t="s">
        <v>10</v>
      </c>
      <c r="C11" s="124"/>
      <c r="D11" s="125"/>
      <c r="E11" s="134"/>
      <c r="F11" s="79"/>
      <c r="G11" s="71"/>
      <c r="H11" s="78"/>
      <c r="I11" s="60"/>
      <c r="J11" s="60"/>
      <c r="K11" s="54"/>
    </row>
    <row r="12" spans="2:11" ht="12.75">
      <c r="B12" s="23" t="s">
        <v>49</v>
      </c>
      <c r="C12" s="124">
        <v>89.02014</v>
      </c>
      <c r="D12" s="125">
        <v>0.021411</v>
      </c>
      <c r="E12" s="134">
        <f aca="true" t="shared" si="0" ref="E12:E21">D12/C12*100</f>
        <v>0.024051860623899267</v>
      </c>
      <c r="F12" s="158">
        <v>90.25138121799999</v>
      </c>
      <c r="G12" s="88"/>
      <c r="H12" s="88"/>
      <c r="I12" s="60" t="e">
        <f aca="true" t="shared" si="1" ref="I12:I32">H12/G12*100</f>
        <v>#DIV/0!</v>
      </c>
      <c r="J12" s="60">
        <f aca="true" t="shared" si="2" ref="J12:J32">H12/D12*100</f>
        <v>0</v>
      </c>
      <c r="K12" s="54">
        <f aca="true" t="shared" si="3" ref="K12:K32">H12-D12</f>
        <v>-0.021411</v>
      </c>
    </row>
    <row r="13" spans="2:11" ht="12.75">
      <c r="B13" s="23" t="s">
        <v>50</v>
      </c>
      <c r="C13" s="124">
        <v>146.67494</v>
      </c>
      <c r="D13" s="117" t="s">
        <v>81</v>
      </c>
      <c r="E13" s="139" t="s">
        <v>81</v>
      </c>
      <c r="F13" s="158">
        <v>132.133594904</v>
      </c>
      <c r="G13" s="88"/>
      <c r="H13" s="88"/>
      <c r="I13" s="60" t="e">
        <f t="shared" si="1"/>
        <v>#DIV/0!</v>
      </c>
      <c r="J13" s="180" t="s">
        <v>81</v>
      </c>
      <c r="K13" s="139" t="s">
        <v>81</v>
      </c>
    </row>
    <row r="14" spans="2:13" ht="12.75">
      <c r="B14" s="23" t="s">
        <v>85</v>
      </c>
      <c r="C14" s="124">
        <v>79.388488</v>
      </c>
      <c r="D14" s="127">
        <v>3.209443</v>
      </c>
      <c r="E14" s="139">
        <f t="shared" si="0"/>
        <v>4.0427057887788465</v>
      </c>
      <c r="F14" s="158">
        <v>67.83216800000001</v>
      </c>
      <c r="G14" s="88"/>
      <c r="H14" s="88"/>
      <c r="I14" s="60" t="e">
        <f t="shared" si="1"/>
        <v>#DIV/0!</v>
      </c>
      <c r="J14" s="60">
        <f t="shared" si="2"/>
        <v>0</v>
      </c>
      <c r="K14" s="54">
        <f t="shared" si="3"/>
        <v>-3.209443</v>
      </c>
      <c r="M14" s="138"/>
    </row>
    <row r="15" spans="2:16" ht="12.75">
      <c r="B15" s="35" t="s">
        <v>51</v>
      </c>
      <c r="C15" s="124">
        <v>4.105</v>
      </c>
      <c r="D15" s="125">
        <v>0</v>
      </c>
      <c r="E15" s="134">
        <f t="shared" si="0"/>
        <v>0</v>
      </c>
      <c r="F15" s="158">
        <v>3.251</v>
      </c>
      <c r="G15" s="88"/>
      <c r="H15" s="88"/>
      <c r="I15" s="60" t="e">
        <f t="shared" si="1"/>
        <v>#DIV/0!</v>
      </c>
      <c r="J15" s="180" t="s">
        <v>81</v>
      </c>
      <c r="K15" s="54">
        <f t="shared" si="3"/>
        <v>0</v>
      </c>
      <c r="P15" s="138"/>
    </row>
    <row r="16" spans="2:16" ht="12.75">
      <c r="B16" s="23" t="s">
        <v>52</v>
      </c>
      <c r="C16" s="124">
        <v>39.817759</v>
      </c>
      <c r="D16" s="118" t="s">
        <v>81</v>
      </c>
      <c r="E16" s="139" t="s">
        <v>81</v>
      </c>
      <c r="F16" s="158">
        <v>37.955385764</v>
      </c>
      <c r="G16" s="88"/>
      <c r="H16" s="88"/>
      <c r="I16" s="60" t="e">
        <f t="shared" si="1"/>
        <v>#DIV/0!</v>
      </c>
      <c r="J16" s="180" t="s">
        <v>81</v>
      </c>
      <c r="K16" s="139" t="s">
        <v>81</v>
      </c>
      <c r="P16" s="138"/>
    </row>
    <row r="17" spans="2:11" ht="12.75">
      <c r="B17" s="23" t="s">
        <v>53</v>
      </c>
      <c r="C17" s="124">
        <v>7.50004</v>
      </c>
      <c r="D17" s="117" t="s">
        <v>81</v>
      </c>
      <c r="E17" s="139" t="s">
        <v>81</v>
      </c>
      <c r="F17" s="158">
        <v>7.123188315</v>
      </c>
      <c r="G17" s="88"/>
      <c r="H17" s="88"/>
      <c r="I17" s="60" t="e">
        <f t="shared" si="1"/>
        <v>#DIV/0!</v>
      </c>
      <c r="J17" s="180" t="s">
        <v>81</v>
      </c>
      <c r="K17" s="139" t="s">
        <v>81</v>
      </c>
    </row>
    <row r="18" spans="2:16" ht="12.75">
      <c r="B18" s="23" t="s">
        <v>54</v>
      </c>
      <c r="C18" s="124">
        <v>37.718934</v>
      </c>
      <c r="D18" s="125">
        <v>2.89554311356</v>
      </c>
      <c r="E18" s="134">
        <f t="shared" si="0"/>
        <v>7.676630292786111</v>
      </c>
      <c r="F18" s="158">
        <v>33.078815000000006</v>
      </c>
      <c r="G18" s="88"/>
      <c r="H18" s="88"/>
      <c r="I18" s="60" t="e">
        <f t="shared" si="1"/>
        <v>#DIV/0!</v>
      </c>
      <c r="J18" s="60">
        <f t="shared" si="2"/>
        <v>0</v>
      </c>
      <c r="K18" s="54">
        <f t="shared" si="3"/>
        <v>-2.89554311356</v>
      </c>
      <c r="P18" s="138"/>
    </row>
    <row r="19" spans="2:11" ht="12.75">
      <c r="B19" s="23" t="s">
        <v>55</v>
      </c>
      <c r="C19" s="124">
        <v>37.703899</v>
      </c>
      <c r="D19" s="125">
        <v>2.76554311356</v>
      </c>
      <c r="E19" s="134">
        <f t="shared" si="0"/>
        <v>7.334899538002689</v>
      </c>
      <c r="F19" s="158">
        <v>33.078815000000006</v>
      </c>
      <c r="G19" s="88"/>
      <c r="H19" s="88"/>
      <c r="I19" s="60" t="e">
        <f t="shared" si="1"/>
        <v>#DIV/0!</v>
      </c>
      <c r="J19" s="60">
        <f t="shared" si="2"/>
        <v>0</v>
      </c>
      <c r="K19" s="54">
        <f t="shared" si="3"/>
        <v>-2.76554311356</v>
      </c>
    </row>
    <row r="20" spans="2:11" ht="12.75">
      <c r="B20" s="23" t="s">
        <v>87</v>
      </c>
      <c r="C20" s="124">
        <v>52.9406</v>
      </c>
      <c r="D20" s="127">
        <v>4.39194</v>
      </c>
      <c r="E20" s="134">
        <f t="shared" si="0"/>
        <v>8.29597700063845</v>
      </c>
      <c r="F20" s="158">
        <v>53.1976</v>
      </c>
      <c r="G20" s="88"/>
      <c r="H20" s="88"/>
      <c r="I20" s="60" t="e">
        <f t="shared" si="1"/>
        <v>#DIV/0!</v>
      </c>
      <c r="J20" s="60">
        <f t="shared" si="2"/>
        <v>0</v>
      </c>
      <c r="K20" s="54">
        <f t="shared" si="3"/>
        <v>-4.39194</v>
      </c>
    </row>
    <row r="21" spans="2:11" ht="12.75">
      <c r="B21" s="23" t="s">
        <v>56</v>
      </c>
      <c r="C21" s="124">
        <v>106.448956</v>
      </c>
      <c r="D21" s="125">
        <v>15.395752</v>
      </c>
      <c r="E21" s="134">
        <f t="shared" si="0"/>
        <v>14.463037101087211</v>
      </c>
      <c r="F21" s="158">
        <v>103.037431512</v>
      </c>
      <c r="G21" s="88"/>
      <c r="H21" s="88"/>
      <c r="I21" s="60" t="e">
        <f t="shared" si="1"/>
        <v>#DIV/0!</v>
      </c>
      <c r="J21" s="60">
        <f t="shared" si="2"/>
        <v>0</v>
      </c>
      <c r="K21" s="54">
        <f t="shared" si="3"/>
        <v>-15.395752</v>
      </c>
    </row>
    <row r="22" spans="2:11" ht="12.75">
      <c r="B22" s="23" t="s">
        <v>57</v>
      </c>
      <c r="C22" s="124">
        <v>52.941559</v>
      </c>
      <c r="D22" s="118" t="s">
        <v>81</v>
      </c>
      <c r="E22" s="139" t="s">
        <v>81</v>
      </c>
      <c r="F22" s="158">
        <v>56.467536241000005</v>
      </c>
      <c r="G22" s="88"/>
      <c r="H22" s="88"/>
      <c r="I22" s="60" t="e">
        <f t="shared" si="1"/>
        <v>#DIV/0!</v>
      </c>
      <c r="J22" s="180" t="s">
        <v>81</v>
      </c>
      <c r="K22" s="139" t="s">
        <v>81</v>
      </c>
    </row>
    <row r="23" spans="2:11" ht="12.75">
      <c r="B23" s="23" t="s">
        <v>58</v>
      </c>
      <c r="C23" s="124">
        <v>491.579685</v>
      </c>
      <c r="D23" s="125">
        <v>39.678103</v>
      </c>
      <c r="E23" s="134">
        <f aca="true" t="shared" si="4" ref="E23:E30">D23/C23*100</f>
        <v>8.071550597132589</v>
      </c>
      <c r="F23" s="158">
        <v>500.276705</v>
      </c>
      <c r="G23" s="88"/>
      <c r="H23" s="88"/>
      <c r="I23" s="60" t="e">
        <f t="shared" si="1"/>
        <v>#DIV/0!</v>
      </c>
      <c r="J23" s="60">
        <f t="shared" si="2"/>
        <v>0</v>
      </c>
      <c r="K23" s="54">
        <f t="shared" si="3"/>
        <v>-39.678103</v>
      </c>
    </row>
    <row r="24" spans="2:11" ht="12.75">
      <c r="B24" s="24" t="s">
        <v>59</v>
      </c>
      <c r="C24" s="126">
        <v>382.50756800000005</v>
      </c>
      <c r="D24" s="127">
        <v>31.604317</v>
      </c>
      <c r="E24" s="135">
        <f t="shared" si="4"/>
        <v>8.262403059172936</v>
      </c>
      <c r="F24" s="158">
        <v>394.125802</v>
      </c>
      <c r="G24" s="88"/>
      <c r="H24" s="88"/>
      <c r="I24" s="60" t="e">
        <f t="shared" si="1"/>
        <v>#DIV/0!</v>
      </c>
      <c r="J24" s="60">
        <f t="shared" si="2"/>
        <v>0</v>
      </c>
      <c r="K24" s="54">
        <f t="shared" si="3"/>
        <v>-31.604317</v>
      </c>
    </row>
    <row r="25" spans="2:11" ht="12.75">
      <c r="B25" s="25" t="s">
        <v>60</v>
      </c>
      <c r="C25" s="126">
        <v>12.48</v>
      </c>
      <c r="D25" s="127">
        <v>0.782347</v>
      </c>
      <c r="E25" s="135">
        <f t="shared" si="4"/>
        <v>6.268806089743589</v>
      </c>
      <c r="F25" s="158">
        <v>9.8</v>
      </c>
      <c r="G25" s="88"/>
      <c r="H25" s="88"/>
      <c r="I25" s="60" t="e">
        <f t="shared" si="1"/>
        <v>#DIV/0!</v>
      </c>
      <c r="J25" s="60">
        <f t="shared" si="2"/>
        <v>0</v>
      </c>
      <c r="K25" s="54">
        <f t="shared" si="3"/>
        <v>-0.782347</v>
      </c>
    </row>
    <row r="26" spans="2:11" ht="12.75">
      <c r="B26" s="35" t="s">
        <v>61</v>
      </c>
      <c r="C26" s="124">
        <v>58.682117</v>
      </c>
      <c r="D26" s="125">
        <v>4.338746</v>
      </c>
      <c r="E26" s="134">
        <f t="shared" si="4"/>
        <v>7.393642598135989</v>
      </c>
      <c r="F26" s="158">
        <v>59.440903</v>
      </c>
      <c r="G26" s="88"/>
      <c r="H26" s="88"/>
      <c r="I26" s="60" t="e">
        <f t="shared" si="1"/>
        <v>#DIV/0!</v>
      </c>
      <c r="J26" s="60">
        <f t="shared" si="2"/>
        <v>0</v>
      </c>
      <c r="K26" s="54">
        <f t="shared" si="3"/>
        <v>-4.338746</v>
      </c>
    </row>
    <row r="27" spans="2:15" ht="12.75">
      <c r="B27" s="35" t="s">
        <v>62</v>
      </c>
      <c r="C27" s="124">
        <v>37.91</v>
      </c>
      <c r="D27" s="125">
        <v>2.952693</v>
      </c>
      <c r="E27" s="134">
        <f t="shared" si="4"/>
        <v>7.7886916380902145</v>
      </c>
      <c r="F27" s="158">
        <v>36.91</v>
      </c>
      <c r="G27" s="88"/>
      <c r="H27" s="88"/>
      <c r="I27" s="60" t="e">
        <f t="shared" si="1"/>
        <v>#DIV/0!</v>
      </c>
      <c r="J27" s="60">
        <f t="shared" si="2"/>
        <v>0</v>
      </c>
      <c r="K27" s="54">
        <f t="shared" si="3"/>
        <v>-2.952693</v>
      </c>
      <c r="O27" s="138"/>
    </row>
    <row r="28" spans="2:15" ht="12.75">
      <c r="B28" s="23" t="s">
        <v>63</v>
      </c>
      <c r="C28" s="124">
        <v>6</v>
      </c>
      <c r="D28" s="125">
        <v>0</v>
      </c>
      <c r="E28" s="134">
        <f t="shared" si="4"/>
        <v>0</v>
      </c>
      <c r="F28" s="158">
        <v>5.7</v>
      </c>
      <c r="G28" s="88"/>
      <c r="H28" s="88"/>
      <c r="I28" s="60" t="e">
        <f t="shared" si="1"/>
        <v>#DIV/0!</v>
      </c>
      <c r="J28" s="180" t="s">
        <v>81</v>
      </c>
      <c r="K28" s="54">
        <f t="shared" si="3"/>
        <v>0</v>
      </c>
      <c r="O28" s="138"/>
    </row>
    <row r="29" spans="2:11" ht="12.75">
      <c r="B29" s="23" t="s">
        <v>64</v>
      </c>
      <c r="C29" s="124">
        <v>6.2</v>
      </c>
      <c r="D29" s="125">
        <v>0</v>
      </c>
      <c r="E29" s="134">
        <f t="shared" si="4"/>
        <v>0</v>
      </c>
      <c r="F29" s="158">
        <v>6.4</v>
      </c>
      <c r="G29" s="88"/>
      <c r="H29" s="88"/>
      <c r="I29" s="60" t="e">
        <f t="shared" si="1"/>
        <v>#DIV/0!</v>
      </c>
      <c r="J29" s="180" t="s">
        <v>81</v>
      </c>
      <c r="K29" s="54">
        <f t="shared" si="3"/>
        <v>0</v>
      </c>
    </row>
    <row r="30" spans="2:11" ht="12.75">
      <c r="B30" s="23" t="s">
        <v>65</v>
      </c>
      <c r="C30" s="124">
        <v>35.3</v>
      </c>
      <c r="D30" s="125">
        <v>2.688266</v>
      </c>
      <c r="E30" s="134">
        <f t="shared" si="4"/>
        <v>7.615484419263457</v>
      </c>
      <c r="F30" s="158">
        <v>36</v>
      </c>
      <c r="G30" s="88"/>
      <c r="H30" s="88"/>
      <c r="I30" s="60" t="e">
        <f t="shared" si="1"/>
        <v>#DIV/0!</v>
      </c>
      <c r="J30" s="60">
        <f t="shared" si="2"/>
        <v>0</v>
      </c>
      <c r="K30" s="54">
        <f t="shared" si="3"/>
        <v>-2.688266</v>
      </c>
    </row>
    <row r="31" spans="2:11" ht="12.75">
      <c r="B31" s="23" t="s">
        <v>88</v>
      </c>
      <c r="C31" s="124"/>
      <c r="D31" s="117" t="s">
        <v>81</v>
      </c>
      <c r="E31" s="139" t="s">
        <v>81</v>
      </c>
      <c r="F31" s="158">
        <v>24.071418007000002</v>
      </c>
      <c r="G31" s="88"/>
      <c r="H31" s="88"/>
      <c r="I31" s="60" t="e">
        <f t="shared" si="1"/>
        <v>#DIV/0!</v>
      </c>
      <c r="J31" s="180" t="s">
        <v>81</v>
      </c>
      <c r="K31" s="139" t="s">
        <v>81</v>
      </c>
    </row>
    <row r="32" spans="2:11" ht="18" customHeight="1">
      <c r="B32" s="12" t="s">
        <v>66</v>
      </c>
      <c r="C32" s="122">
        <v>96.899028</v>
      </c>
      <c r="D32" s="123">
        <v>3.785482</v>
      </c>
      <c r="E32" s="133">
        <f>D32/C32*100</f>
        <v>3.9066253585123683</v>
      </c>
      <c r="F32" s="84">
        <v>95.074547039</v>
      </c>
      <c r="G32" s="162"/>
      <c r="H32" s="162"/>
      <c r="I32" s="58" t="e">
        <f t="shared" si="1"/>
        <v>#DIV/0!</v>
      </c>
      <c r="J32" s="58">
        <f t="shared" si="2"/>
        <v>0</v>
      </c>
      <c r="K32" s="53">
        <f t="shared" si="3"/>
        <v>-3.785482</v>
      </c>
    </row>
    <row r="33" spans="2:11" ht="13.5" customHeight="1">
      <c r="B33" s="36" t="s">
        <v>67</v>
      </c>
      <c r="C33" s="128"/>
      <c r="D33" s="129"/>
      <c r="E33" s="136"/>
      <c r="F33" s="159"/>
      <c r="G33" s="164"/>
      <c r="H33" s="165"/>
      <c r="I33" s="57"/>
      <c r="J33" s="57"/>
      <c r="K33" s="52"/>
    </row>
    <row r="34" spans="2:11" ht="13.5" customHeight="1">
      <c r="B34" s="36" t="s">
        <v>68</v>
      </c>
      <c r="C34" s="128">
        <v>11.959609</v>
      </c>
      <c r="D34" s="119" t="s">
        <v>81</v>
      </c>
      <c r="E34" s="140" t="s">
        <v>81</v>
      </c>
      <c r="F34" s="79">
        <v>9.604598967</v>
      </c>
      <c r="G34" s="164"/>
      <c r="H34" s="164"/>
      <c r="I34" s="61" t="e">
        <f aca="true" t="shared" si="5" ref="I34:I41">H34/G34*100</f>
        <v>#DIV/0!</v>
      </c>
      <c r="J34" s="157" t="s">
        <v>81</v>
      </c>
      <c r="K34" s="140" t="s">
        <v>81</v>
      </c>
    </row>
    <row r="35" spans="2:11" ht="13.5" customHeight="1">
      <c r="B35" s="36" t="s">
        <v>69</v>
      </c>
      <c r="C35" s="128">
        <v>7.432573</v>
      </c>
      <c r="D35" s="119" t="s">
        <v>81</v>
      </c>
      <c r="E35" s="140" t="s">
        <v>81</v>
      </c>
      <c r="F35" s="79">
        <v>3.001818506</v>
      </c>
      <c r="G35" s="88"/>
      <c r="H35" s="88"/>
      <c r="I35" s="61" t="e">
        <f t="shared" si="5"/>
        <v>#DIV/0!</v>
      </c>
      <c r="J35" s="157" t="s">
        <v>81</v>
      </c>
      <c r="K35" s="140" t="s">
        <v>81</v>
      </c>
    </row>
    <row r="36" spans="2:11" ht="13.5" customHeight="1">
      <c r="B36" s="23" t="s">
        <v>70</v>
      </c>
      <c r="C36" s="124">
        <v>25.160585</v>
      </c>
      <c r="D36" s="125">
        <v>1.93357363846</v>
      </c>
      <c r="E36" s="134">
        <f>D36/C36*100</f>
        <v>7.6849311669820075</v>
      </c>
      <c r="F36" s="79">
        <v>33.692947</v>
      </c>
      <c r="G36" s="88"/>
      <c r="H36" s="88"/>
      <c r="I36" s="61" t="e">
        <f t="shared" si="5"/>
        <v>#DIV/0!</v>
      </c>
      <c r="J36" s="61">
        <f>H36/D36*100</f>
        <v>0</v>
      </c>
      <c r="K36" s="55">
        <f aca="true" t="shared" si="6" ref="K36:K41">H36-D36</f>
        <v>-1.93357363846</v>
      </c>
    </row>
    <row r="37" spans="2:11" ht="13.5" customHeight="1">
      <c r="B37" s="23" t="s">
        <v>71</v>
      </c>
      <c r="C37" s="124">
        <v>25.160003</v>
      </c>
      <c r="D37" s="125">
        <v>1.25</v>
      </c>
      <c r="E37" s="134">
        <f>D37/C37*100</f>
        <v>4.968202905222229</v>
      </c>
      <c r="F37" s="79">
        <v>33.692947</v>
      </c>
      <c r="G37" s="88"/>
      <c r="H37" s="88"/>
      <c r="I37" s="61" t="e">
        <f t="shared" si="5"/>
        <v>#DIV/0!</v>
      </c>
      <c r="J37" s="61">
        <f>H37/D37*100</f>
        <v>0</v>
      </c>
      <c r="K37" s="55">
        <f t="shared" si="6"/>
        <v>-1.25</v>
      </c>
    </row>
    <row r="38" spans="2:11" ht="13.5" customHeight="1">
      <c r="B38" s="23" t="s">
        <v>72</v>
      </c>
      <c r="C38" s="124">
        <v>26.122241</v>
      </c>
      <c r="D38" s="117" t="s">
        <v>81</v>
      </c>
      <c r="E38" s="139" t="s">
        <v>81</v>
      </c>
      <c r="F38" s="79">
        <v>12.681141032</v>
      </c>
      <c r="G38" s="88"/>
      <c r="H38" s="88"/>
      <c r="I38" s="61" t="e">
        <f t="shared" si="5"/>
        <v>#DIV/0!</v>
      </c>
      <c r="J38" s="157" t="s">
        <v>81</v>
      </c>
      <c r="K38" s="140" t="s">
        <v>81</v>
      </c>
    </row>
    <row r="39" spans="2:11" ht="13.5" customHeight="1">
      <c r="B39" s="23" t="s">
        <v>73</v>
      </c>
      <c r="C39" s="124">
        <v>18.088918</v>
      </c>
      <c r="D39" s="117" t="s">
        <v>81</v>
      </c>
      <c r="E39" s="139" t="s">
        <v>81</v>
      </c>
      <c r="F39" s="79">
        <v>17.901713891</v>
      </c>
      <c r="G39" s="88"/>
      <c r="H39" s="88"/>
      <c r="I39" s="61" t="e">
        <f t="shared" si="5"/>
        <v>#DIV/0!</v>
      </c>
      <c r="J39" s="157" t="s">
        <v>81</v>
      </c>
      <c r="K39" s="140" t="s">
        <v>81</v>
      </c>
    </row>
    <row r="40" spans="2:11" ht="13.5" customHeight="1" thickBot="1">
      <c r="B40" s="36" t="s">
        <v>89</v>
      </c>
      <c r="C40" s="128">
        <f>C32-C34-C35-C36-C38-C39</f>
        <v>8.135102</v>
      </c>
      <c r="D40" s="119" t="s">
        <v>81</v>
      </c>
      <c r="E40" s="140" t="s">
        <v>81</v>
      </c>
      <c r="F40" s="79">
        <v>18.192327643000002</v>
      </c>
      <c r="G40" s="88"/>
      <c r="H40" s="88"/>
      <c r="I40" s="61" t="e">
        <f t="shared" si="5"/>
        <v>#DIV/0!</v>
      </c>
      <c r="J40" s="157" t="s">
        <v>81</v>
      </c>
      <c r="K40" s="140" t="s">
        <v>81</v>
      </c>
    </row>
    <row r="41" spans="2:11" ht="15.75" customHeight="1" thickBot="1">
      <c r="B41" s="37" t="s">
        <v>74</v>
      </c>
      <c r="C41" s="130">
        <f>'leden2013 příjmy'!C8-'leden2013 výdaje'!C9</f>
        <v>-105</v>
      </c>
      <c r="D41" s="131">
        <f>'leden2013 příjmy'!D8-'leden2013 výdaje'!D9</f>
        <v>20.99703000000001</v>
      </c>
      <c r="E41" s="137">
        <f>D41/C41*100</f>
        <v>-19.997171428571438</v>
      </c>
      <c r="F41" s="160">
        <v>-100</v>
      </c>
      <c r="G41" s="166"/>
      <c r="H41" s="166"/>
      <c r="I41" s="64" t="e">
        <f t="shared" si="5"/>
        <v>#DIV/0!</v>
      </c>
      <c r="J41" s="64">
        <f>H41/D41*100</f>
        <v>0</v>
      </c>
      <c r="K41" s="63">
        <f t="shared" si="6"/>
        <v>-20.99703000000001</v>
      </c>
    </row>
    <row r="42" spans="2:11" ht="12.75" customHeight="1">
      <c r="B42" s="147" t="s">
        <v>86</v>
      </c>
      <c r="C42" s="143"/>
      <c r="D42" s="143"/>
      <c r="E42" s="144"/>
      <c r="F42" s="145"/>
      <c r="G42" s="145"/>
      <c r="H42" s="145"/>
      <c r="I42" s="146"/>
      <c r="J42" s="146"/>
      <c r="K42" s="146"/>
    </row>
    <row r="43" spans="2:11" ht="12.75" customHeight="1">
      <c r="B43" s="147" t="s">
        <v>90</v>
      </c>
      <c r="C43" s="143"/>
      <c r="D43" s="143"/>
      <c r="E43" s="144"/>
      <c r="F43" s="145"/>
      <c r="G43" s="145"/>
      <c r="H43" s="145"/>
      <c r="I43" s="146"/>
      <c r="J43" s="146"/>
      <c r="K43" s="146"/>
    </row>
    <row r="44" spans="2:8" ht="12.75" customHeight="1">
      <c r="B44" s="29" t="s">
        <v>46</v>
      </c>
      <c r="C44" s="29"/>
      <c r="D44" s="29"/>
      <c r="E44" s="29"/>
      <c r="F44" s="38"/>
      <c r="G44" s="39"/>
      <c r="H44" s="39"/>
    </row>
    <row r="45" spans="2:8" ht="12.75" customHeight="1">
      <c r="B45" s="29" t="s">
        <v>92</v>
      </c>
      <c r="C45" s="29"/>
      <c r="D45" s="29"/>
      <c r="E45" s="29"/>
      <c r="F45" s="38"/>
      <c r="G45" s="39"/>
      <c r="H45" s="39"/>
    </row>
    <row r="46" spans="2:11" ht="12.75">
      <c r="B46" s="27" t="s">
        <v>91</v>
      </c>
      <c r="F46" s="40"/>
      <c r="K46" s="41"/>
    </row>
    <row r="48" spans="2:11" ht="12.75">
      <c r="B48" s="10"/>
      <c r="C48" s="10"/>
      <c r="D48" s="10"/>
      <c r="E48" s="10"/>
      <c r="H48" s="40"/>
      <c r="K48" s="41"/>
    </row>
  </sheetData>
  <sheetProtection/>
  <mergeCells count="3">
    <mergeCell ref="B2:H2"/>
    <mergeCell ref="D5:E5"/>
    <mergeCell ref="F5:K5"/>
  </mergeCells>
  <printOptions/>
  <pageMargins left="0.94" right="0.26" top="0.18" bottom="0.24" header="0.15" footer="0.25"/>
  <pageSetup fitToHeight="2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P102"/>
  <sheetViews>
    <sheetView showGridLines="0" tabSelected="1" workbookViewId="0" topLeftCell="A1">
      <selection activeCell="E35" sqref="E35"/>
    </sheetView>
  </sheetViews>
  <sheetFormatPr defaultColWidth="9.140625" defaultRowHeight="12.75"/>
  <cols>
    <col min="1" max="1" width="2.57421875" style="1" customWidth="1"/>
    <col min="2" max="2" width="53.00390625" style="1" customWidth="1"/>
    <col min="3" max="3" width="10.00390625" style="1" bestFit="1" customWidth="1"/>
    <col min="4" max="4" width="8.140625" style="1" customWidth="1"/>
    <col min="5" max="5" width="9.8515625" style="1" customWidth="1"/>
    <col min="6" max="6" width="9.8515625" style="40" customWidth="1"/>
    <col min="7" max="7" width="10.00390625" style="1" bestFit="1" customWidth="1"/>
    <col min="8" max="8" width="7.57421875" style="1" customWidth="1"/>
    <col min="9" max="10" width="9.8515625" style="1" customWidth="1"/>
    <col min="11" max="11" width="8.28125" style="1" customWidth="1"/>
    <col min="12" max="13" width="12.7109375" style="1" customWidth="1"/>
    <col min="14" max="14" width="18.00390625" style="1" customWidth="1"/>
    <col min="15" max="15" width="21.28125" style="1" customWidth="1"/>
    <col min="16" max="16384" width="9.140625" style="1" customWidth="1"/>
  </cols>
  <sheetData>
    <row r="1" ht="19.5" customHeight="1"/>
    <row r="2" spans="2:10" ht="18">
      <c r="B2" s="362" t="s">
        <v>82</v>
      </c>
      <c r="C2" s="362"/>
      <c r="D2" s="362"/>
      <c r="E2" s="362"/>
      <c r="F2" s="362"/>
      <c r="G2" s="362"/>
      <c r="H2" s="10"/>
      <c r="I2" s="10"/>
      <c r="J2" s="10"/>
    </row>
    <row r="3" spans="2:10" ht="13.5" thickBot="1">
      <c r="B3" s="10"/>
      <c r="C3" s="10"/>
      <c r="D3" s="10"/>
      <c r="E3" s="10"/>
      <c r="F3" s="39"/>
      <c r="G3" s="10"/>
      <c r="H3" s="258"/>
      <c r="I3" s="258"/>
      <c r="J3" s="258" t="s">
        <v>103</v>
      </c>
    </row>
    <row r="4" spans="2:10" ht="12.75">
      <c r="B4" s="271"/>
      <c r="C4" s="363">
        <v>2012</v>
      </c>
      <c r="D4" s="364"/>
      <c r="E4" s="365" t="s">
        <v>75</v>
      </c>
      <c r="F4" s="365"/>
      <c r="G4" s="365"/>
      <c r="H4" s="365"/>
      <c r="I4" s="365"/>
      <c r="J4" s="364"/>
    </row>
    <row r="5" spans="2:10" ht="12.75">
      <c r="B5" s="270"/>
      <c r="C5" s="3" t="s">
        <v>1</v>
      </c>
      <c r="D5" s="269" t="s">
        <v>2</v>
      </c>
      <c r="E5" s="4" t="s">
        <v>76</v>
      </c>
      <c r="F5" s="42" t="s">
        <v>0</v>
      </c>
      <c r="G5" s="273" t="s">
        <v>1</v>
      </c>
      <c r="H5" s="273" t="s">
        <v>2</v>
      </c>
      <c r="I5" s="273" t="s">
        <v>102</v>
      </c>
      <c r="J5" s="269" t="s">
        <v>4</v>
      </c>
    </row>
    <row r="6" spans="2:10" ht="13.5" customHeight="1" thickBot="1">
      <c r="B6" s="268"/>
      <c r="C6" s="291" t="s">
        <v>145</v>
      </c>
      <c r="D6" s="267" t="s">
        <v>5</v>
      </c>
      <c r="E6" s="48" t="s">
        <v>77</v>
      </c>
      <c r="F6" s="43" t="s">
        <v>3</v>
      </c>
      <c r="G6" s="274" t="s">
        <v>145</v>
      </c>
      <c r="H6" s="257" t="s">
        <v>5</v>
      </c>
      <c r="I6" s="257" t="s">
        <v>100</v>
      </c>
      <c r="J6" s="256" t="s">
        <v>105</v>
      </c>
    </row>
    <row r="7" spans="2:10" ht="13.5" customHeight="1" thickBot="1">
      <c r="B7" s="266"/>
      <c r="C7" s="219">
        <v>1</v>
      </c>
      <c r="D7" s="199">
        <v>2</v>
      </c>
      <c r="E7" s="44" t="s">
        <v>107</v>
      </c>
      <c r="F7" s="44" t="s">
        <v>108</v>
      </c>
      <c r="G7" s="44" t="s">
        <v>109</v>
      </c>
      <c r="H7" s="200" t="s">
        <v>110</v>
      </c>
      <c r="I7" s="200" t="s">
        <v>111</v>
      </c>
      <c r="J7" s="201" t="s">
        <v>112</v>
      </c>
    </row>
    <row r="8" spans="2:13" ht="20.25" customHeight="1">
      <c r="B8" s="265" t="s">
        <v>6</v>
      </c>
      <c r="C8" s="220">
        <v>757.14425041</v>
      </c>
      <c r="D8" s="108">
        <v>69.46103083870288</v>
      </c>
      <c r="E8" s="67">
        <v>1080.7676029999998</v>
      </c>
      <c r="F8" s="67">
        <v>1084.234059461</v>
      </c>
      <c r="G8" s="67">
        <v>806.4204637886801</v>
      </c>
      <c r="H8" s="255">
        <v>74.37697208936343</v>
      </c>
      <c r="I8" s="255">
        <v>106.50816714939018</v>
      </c>
      <c r="J8" s="222">
        <v>49.27621337868004</v>
      </c>
      <c r="K8" s="305"/>
      <c r="L8" s="305"/>
      <c r="M8" s="319"/>
    </row>
    <row r="9" spans="2:13" ht="12.75">
      <c r="B9" s="19" t="s">
        <v>7</v>
      </c>
      <c r="C9" s="79"/>
      <c r="D9" s="80"/>
      <c r="E9" s="70"/>
      <c r="F9" s="70"/>
      <c r="G9" s="72"/>
      <c r="H9" s="212"/>
      <c r="I9" s="212"/>
      <c r="J9" s="223"/>
      <c r="K9" s="306"/>
      <c r="L9" s="309"/>
      <c r="M9" s="282"/>
    </row>
    <row r="10" spans="2:13" ht="18" customHeight="1">
      <c r="B10" s="22" t="s">
        <v>8</v>
      </c>
      <c r="C10" s="84">
        <v>673.447580225</v>
      </c>
      <c r="D10" s="109">
        <v>71.2237763916424</v>
      </c>
      <c r="E10" s="74">
        <v>931.999453</v>
      </c>
      <c r="F10" s="75">
        <v>931.999453</v>
      </c>
      <c r="G10" s="75">
        <v>676.3582048551999</v>
      </c>
      <c r="H10" s="209">
        <v>72.57066543098067</v>
      </c>
      <c r="I10" s="209">
        <v>100.43219765215096</v>
      </c>
      <c r="J10" s="210">
        <v>2.910624630199891</v>
      </c>
      <c r="K10" s="307"/>
      <c r="L10" s="346"/>
      <c r="M10" s="319"/>
    </row>
    <row r="11" spans="2:13" ht="18" customHeight="1">
      <c r="B11" s="254" t="s">
        <v>9</v>
      </c>
      <c r="C11" s="98">
        <v>396.134796948</v>
      </c>
      <c r="D11" s="110">
        <v>70.54644582590622</v>
      </c>
      <c r="E11" s="76">
        <v>554.227414</v>
      </c>
      <c r="F11" s="76">
        <v>554.227414</v>
      </c>
      <c r="G11" s="76">
        <v>400.03431534837006</v>
      </c>
      <c r="H11" s="253">
        <v>72.17873119289081</v>
      </c>
      <c r="I11" s="253">
        <v>100.984391785426</v>
      </c>
      <c r="J11" s="252">
        <v>3.8995184003700842</v>
      </c>
      <c r="K11" s="308"/>
      <c r="L11" s="308"/>
      <c r="M11" s="319"/>
    </row>
    <row r="12" spans="2:13" ht="12.75">
      <c r="B12" s="19" t="s">
        <v>10</v>
      </c>
      <c r="C12" s="79"/>
      <c r="D12" s="80"/>
      <c r="E12" s="70"/>
      <c r="F12" s="70"/>
      <c r="G12" s="72"/>
      <c r="H12" s="208"/>
      <c r="I12" s="208"/>
      <c r="J12" s="80"/>
      <c r="K12" s="306"/>
      <c r="L12" s="309"/>
      <c r="M12" s="282"/>
    </row>
    <row r="13" spans="2:13" ht="12.75">
      <c r="B13" s="19" t="s">
        <v>11</v>
      </c>
      <c r="C13" s="79">
        <v>143.396219915</v>
      </c>
      <c r="D13" s="111">
        <v>64.70948552120939</v>
      </c>
      <c r="E13" s="70">
        <v>212</v>
      </c>
      <c r="F13" s="70">
        <v>212</v>
      </c>
      <c r="G13" s="72">
        <v>158.27159350334003</v>
      </c>
      <c r="H13" s="208">
        <v>74.65641202987737</v>
      </c>
      <c r="I13" s="208">
        <v>110.37361626210065</v>
      </c>
      <c r="J13" s="80">
        <v>14.87537358834004</v>
      </c>
      <c r="K13" s="306"/>
      <c r="L13" s="309"/>
      <c r="M13" s="321"/>
    </row>
    <row r="14" spans="2:13" ht="12.75">
      <c r="B14" s="251" t="s">
        <v>12</v>
      </c>
      <c r="C14" s="79">
        <v>100.719713779</v>
      </c>
      <c r="D14" s="111">
        <v>70.77984102529867</v>
      </c>
      <c r="E14" s="70">
        <v>142.2</v>
      </c>
      <c r="F14" s="70">
        <v>142.2</v>
      </c>
      <c r="G14" s="70">
        <v>97.09030336257</v>
      </c>
      <c r="H14" s="208">
        <v>68.27728787803797</v>
      </c>
      <c r="I14" s="208">
        <v>96.39652429474364</v>
      </c>
      <c r="J14" s="80">
        <v>-3.629410416430005</v>
      </c>
      <c r="K14" s="309"/>
      <c r="L14" s="309"/>
      <c r="M14" s="321"/>
    </row>
    <row r="15" spans="2:13" ht="12.75">
      <c r="B15" s="15" t="s">
        <v>13</v>
      </c>
      <c r="C15" s="79">
        <v>52.374254284</v>
      </c>
      <c r="D15" s="111">
        <v>69.36987322384105</v>
      </c>
      <c r="E15" s="70">
        <v>73.3</v>
      </c>
      <c r="F15" s="70">
        <v>73.3</v>
      </c>
      <c r="G15" s="70">
        <v>50.35979731701</v>
      </c>
      <c r="H15" s="208">
        <v>68.7036798322101</v>
      </c>
      <c r="I15" s="208">
        <v>96.1537266839799</v>
      </c>
      <c r="J15" s="80">
        <v>-2.0144569669900037</v>
      </c>
      <c r="K15" s="309"/>
      <c r="L15" s="309"/>
      <c r="M15" s="347"/>
    </row>
    <row r="16" spans="2:13" ht="12.75">
      <c r="B16" s="16" t="s">
        <v>14</v>
      </c>
      <c r="C16" s="79">
        <v>32.614200309</v>
      </c>
      <c r="D16" s="111">
        <v>69.24458664331209</v>
      </c>
      <c r="E16" s="70">
        <v>47.8</v>
      </c>
      <c r="F16" s="70">
        <v>47.8</v>
      </c>
      <c r="G16" s="70">
        <v>31.91745486851</v>
      </c>
      <c r="H16" s="208">
        <v>66.77291813495816</v>
      </c>
      <c r="I16" s="208">
        <v>97.86367461446623</v>
      </c>
      <c r="J16" s="80">
        <v>-0.6967454404899982</v>
      </c>
      <c r="K16" s="309"/>
      <c r="L16" s="309"/>
      <c r="M16" s="347"/>
    </row>
    <row r="17" spans="2:13" ht="12.75">
      <c r="B17" s="16" t="s">
        <v>15</v>
      </c>
      <c r="C17" s="79">
        <v>4.718127881</v>
      </c>
      <c r="D17" s="111">
        <v>112.33637811904762</v>
      </c>
      <c r="E17" s="70">
        <v>6.5</v>
      </c>
      <c r="F17" s="70">
        <v>6.5</v>
      </c>
      <c r="G17" s="70">
        <v>4.184848098</v>
      </c>
      <c r="H17" s="208">
        <v>64.38227843076922</v>
      </c>
      <c r="I17" s="208">
        <v>88.69721642883974</v>
      </c>
      <c r="J17" s="80">
        <v>-0.5332797830000002</v>
      </c>
      <c r="K17" s="309"/>
      <c r="L17" s="309"/>
      <c r="M17" s="347"/>
    </row>
    <row r="18" spans="2:13" ht="12.75">
      <c r="B18" s="19" t="s">
        <v>16</v>
      </c>
      <c r="C18" s="79">
        <v>70.648376546</v>
      </c>
      <c r="D18" s="111">
        <v>82.53315017056075</v>
      </c>
      <c r="E18" s="70">
        <v>84.3</v>
      </c>
      <c r="F18" s="70">
        <v>84.3</v>
      </c>
      <c r="G18" s="70">
        <v>64.46304088118</v>
      </c>
      <c r="H18" s="208">
        <v>76.46861314493478</v>
      </c>
      <c r="I18" s="208">
        <v>91.24490049563609</v>
      </c>
      <c r="J18" s="80">
        <v>-6.185335664819988</v>
      </c>
      <c r="K18" s="309"/>
      <c r="L18" s="309"/>
      <c r="M18" s="321"/>
    </row>
    <row r="19" spans="2:13" ht="12.75">
      <c r="B19" s="19" t="s">
        <v>17</v>
      </c>
      <c r="C19" s="79">
        <v>66.364007162</v>
      </c>
      <c r="D19" s="111">
        <v>72.13479039347826</v>
      </c>
      <c r="E19" s="70">
        <v>98.1</v>
      </c>
      <c r="F19" s="70">
        <v>98.1</v>
      </c>
      <c r="G19" s="70">
        <v>67.48682609102</v>
      </c>
      <c r="H19" s="208">
        <v>68.79391038839961</v>
      </c>
      <c r="I19" s="208">
        <v>101.69190948081106</v>
      </c>
      <c r="J19" s="80">
        <v>1.1228189290200135</v>
      </c>
      <c r="K19" s="309"/>
      <c r="L19" s="309"/>
      <c r="M19" s="321"/>
    </row>
    <row r="20" spans="2:13" ht="12.75">
      <c r="B20" s="19" t="s">
        <v>18</v>
      </c>
      <c r="C20" s="79">
        <v>7.112745627</v>
      </c>
      <c r="D20" s="111">
        <v>79.03050696666666</v>
      </c>
      <c r="E20" s="70">
        <v>9</v>
      </c>
      <c r="F20" s="70">
        <v>9</v>
      </c>
      <c r="G20" s="70">
        <v>6.726565676929999</v>
      </c>
      <c r="H20" s="208">
        <v>74.73961863255555</v>
      </c>
      <c r="I20" s="208">
        <v>94.57059242208719</v>
      </c>
      <c r="J20" s="80">
        <v>-0.3861799500700007</v>
      </c>
      <c r="K20" s="309"/>
      <c r="L20" s="309"/>
      <c r="M20" s="321"/>
    </row>
    <row r="21" spans="2:13" ht="12.75">
      <c r="B21" s="275" t="s">
        <v>19</v>
      </c>
      <c r="C21" s="79">
        <v>58.956166088</v>
      </c>
      <c r="D21" s="111">
        <v>73.41988304856788</v>
      </c>
      <c r="E21" s="70">
        <v>86.4</v>
      </c>
      <c r="F21" s="70">
        <v>86.4</v>
      </c>
      <c r="G21" s="70">
        <v>61.16719184653001</v>
      </c>
      <c r="H21" s="208">
        <v>70.79536093348379</v>
      </c>
      <c r="I21" s="208">
        <v>103.75028755300973</v>
      </c>
      <c r="J21" s="80">
        <v>2.211025758530006</v>
      </c>
      <c r="K21" s="309"/>
      <c r="L21" s="309"/>
      <c r="M21" s="321"/>
    </row>
    <row r="22" spans="2:13" ht="12.75">
      <c r="B22" s="275" t="s">
        <v>20</v>
      </c>
      <c r="C22" s="79">
        <v>0.295095448</v>
      </c>
      <c r="D22" s="111">
        <v>10.929461037037036</v>
      </c>
      <c r="E22" s="70">
        <v>2.7</v>
      </c>
      <c r="F22" s="70">
        <v>2.7</v>
      </c>
      <c r="G22" s="70">
        <v>-0.40693143244</v>
      </c>
      <c r="H22" s="208">
        <v>-15.071534534814814</v>
      </c>
      <c r="I22" s="208">
        <v>-137.8982411277317</v>
      </c>
      <c r="J22" s="80">
        <v>-0.7020268804400001</v>
      </c>
      <c r="K22" s="309"/>
      <c r="L22" s="309"/>
      <c r="M22" s="321"/>
    </row>
    <row r="23" spans="2:13" ht="12.75">
      <c r="B23" s="19" t="s">
        <v>21</v>
      </c>
      <c r="C23" s="79">
        <v>1.926550155</v>
      </c>
      <c r="D23" s="111">
        <v>80.5113036766359</v>
      </c>
      <c r="E23" s="70">
        <v>1.289667</v>
      </c>
      <c r="F23" s="70">
        <v>1.289667</v>
      </c>
      <c r="G23" s="70">
        <v>0.9007226095</v>
      </c>
      <c r="H23" s="208">
        <v>69.84148694973199</v>
      </c>
      <c r="I23" s="208">
        <v>46.75313576251017</v>
      </c>
      <c r="J23" s="80">
        <v>-1.0258275454999999</v>
      </c>
      <c r="K23" s="309"/>
      <c r="L23" s="309"/>
      <c r="M23" s="321"/>
    </row>
    <row r="24" spans="2:13" ht="12.75">
      <c r="B24" s="19" t="s">
        <v>22</v>
      </c>
      <c r="C24" s="79">
        <v>8.579602691</v>
      </c>
      <c r="D24" s="111">
        <v>70.32461222131148</v>
      </c>
      <c r="E24" s="70">
        <v>9.7</v>
      </c>
      <c r="F24" s="70">
        <v>9.7</v>
      </c>
      <c r="G24" s="70">
        <v>6.53065496442</v>
      </c>
      <c r="H24" s="208">
        <v>67.32633983938145</v>
      </c>
      <c r="I24" s="208">
        <v>76.11838449431528</v>
      </c>
      <c r="J24" s="80">
        <v>-2.04894772658</v>
      </c>
      <c r="K24" s="309"/>
      <c r="L24" s="309"/>
      <c r="M24" s="321"/>
    </row>
    <row r="25" spans="2:13" ht="12.75">
      <c r="B25" s="19" t="s">
        <v>23</v>
      </c>
      <c r="C25" s="79">
        <v>0.046525903</v>
      </c>
      <c r="D25" s="111">
        <v>46.525903</v>
      </c>
      <c r="E25" s="70">
        <v>0.1</v>
      </c>
      <c r="F25" s="70">
        <v>0.1</v>
      </c>
      <c r="G25" s="70">
        <v>0.04770233924</v>
      </c>
      <c r="H25" s="208">
        <v>47.70233924</v>
      </c>
      <c r="I25" s="208">
        <v>102.52856186369989</v>
      </c>
      <c r="J25" s="80">
        <v>0.001176436240000002</v>
      </c>
      <c r="K25" s="309"/>
      <c r="L25" s="309"/>
      <c r="M25" s="347"/>
    </row>
    <row r="26" spans="2:13" ht="12.75">
      <c r="B26" s="275" t="s">
        <v>24</v>
      </c>
      <c r="C26" s="79">
        <v>2.993160672</v>
      </c>
      <c r="D26" s="111">
        <v>65.06871026086958</v>
      </c>
      <c r="E26" s="70">
        <v>0.3</v>
      </c>
      <c r="F26" s="70">
        <v>0.3</v>
      </c>
      <c r="G26" s="70">
        <v>0.07702214592</v>
      </c>
      <c r="H26" s="208">
        <v>25.674048640000002</v>
      </c>
      <c r="I26" s="208">
        <v>2.573271346256684</v>
      </c>
      <c r="J26" s="80">
        <v>-2.91613852608</v>
      </c>
      <c r="K26" s="309"/>
      <c r="L26" s="309"/>
      <c r="M26" s="347"/>
    </row>
    <row r="27" spans="2:13" ht="12.75">
      <c r="B27" s="275" t="s">
        <v>25</v>
      </c>
      <c r="C27" s="79">
        <v>5.539916115</v>
      </c>
      <c r="D27" s="111">
        <v>73.86554819999999</v>
      </c>
      <c r="E27" s="70">
        <v>9.3</v>
      </c>
      <c r="F27" s="70">
        <v>9.3</v>
      </c>
      <c r="G27" s="70">
        <v>6.40593047926</v>
      </c>
      <c r="H27" s="208">
        <v>68.88097289526881</v>
      </c>
      <c r="I27" s="208">
        <v>115.63226493475524</v>
      </c>
      <c r="J27" s="80">
        <v>0.8660143642600007</v>
      </c>
      <c r="K27" s="309"/>
      <c r="L27" s="309"/>
      <c r="M27" s="347"/>
    </row>
    <row r="28" spans="2:13" ht="12.75">
      <c r="B28" s="19" t="s">
        <v>152</v>
      </c>
      <c r="C28" s="79">
        <v>1.146054479</v>
      </c>
      <c r="D28" s="111">
        <v>81.2516468628146</v>
      </c>
      <c r="E28" s="70">
        <v>1.41</v>
      </c>
      <c r="F28" s="70">
        <v>1.41</v>
      </c>
      <c r="G28" s="70">
        <v>1.029996911</v>
      </c>
      <c r="H28" s="208">
        <v>73.04942631205674</v>
      </c>
      <c r="I28" s="208">
        <v>89.87329397279028</v>
      </c>
      <c r="J28" s="80">
        <v>-0.116057568</v>
      </c>
      <c r="K28" s="309"/>
      <c r="L28" s="309"/>
      <c r="M28" s="347"/>
    </row>
    <row r="29" spans="2:13" ht="12.75">
      <c r="B29" s="19" t="s">
        <v>27</v>
      </c>
      <c r="C29" s="79">
        <v>0.154122031</v>
      </c>
      <c r="D29" s="111">
        <v>9.066001823529412</v>
      </c>
      <c r="E29" s="70">
        <v>0.2</v>
      </c>
      <c r="F29" s="70">
        <v>0.2</v>
      </c>
      <c r="G29" s="70">
        <v>0.192860429</v>
      </c>
      <c r="H29" s="208">
        <v>96.4302145</v>
      </c>
      <c r="I29" s="208">
        <v>125.13488678331784</v>
      </c>
      <c r="J29" s="80">
        <v>0.03873839800000001</v>
      </c>
      <c r="K29" s="309"/>
      <c r="L29" s="309"/>
      <c r="M29" s="347"/>
    </row>
    <row r="30" spans="2:13" ht="12.75">
      <c r="B30" s="20" t="s">
        <v>153</v>
      </c>
      <c r="C30" s="79">
        <v>1.26215212</v>
      </c>
      <c r="D30" s="116" t="s">
        <v>81</v>
      </c>
      <c r="E30" s="70">
        <v>2.6</v>
      </c>
      <c r="F30" s="70">
        <v>2.6</v>
      </c>
      <c r="G30" s="70">
        <v>1.9763586229299999</v>
      </c>
      <c r="H30" s="208">
        <v>76.01379318961537</v>
      </c>
      <c r="I30" s="208">
        <v>156.58640441296407</v>
      </c>
      <c r="J30" s="80">
        <v>0.7142065029299998</v>
      </c>
      <c r="K30" s="309"/>
      <c r="L30" s="309"/>
      <c r="M30" s="348"/>
    </row>
    <row r="31" spans="2:15" ht="12.75">
      <c r="B31" s="19" t="s">
        <v>29</v>
      </c>
      <c r="C31" s="79">
        <v>1.9379980700000092</v>
      </c>
      <c r="D31" s="111">
        <v>83.53439956896494</v>
      </c>
      <c r="E31" s="70">
        <v>2.427746999999972</v>
      </c>
      <c r="F31" s="70">
        <v>2.427746999999972</v>
      </c>
      <c r="G31" s="70">
        <v>2.0919579734100253</v>
      </c>
      <c r="H31" s="208">
        <v>86.16869770243973</v>
      </c>
      <c r="I31" s="208">
        <v>107.94427537329877</v>
      </c>
      <c r="J31" s="80">
        <v>0.15395990341001609</v>
      </c>
      <c r="K31" s="306"/>
      <c r="L31" s="309"/>
      <c r="M31" s="282"/>
      <c r="O31" s="138"/>
    </row>
    <row r="32" spans="2:13" s="21" customFormat="1" ht="18" customHeight="1">
      <c r="B32" s="254" t="s">
        <v>30</v>
      </c>
      <c r="C32" s="103">
        <v>277.312783277</v>
      </c>
      <c r="D32" s="112">
        <v>72.21420060020802</v>
      </c>
      <c r="E32" s="81">
        <v>377.772039</v>
      </c>
      <c r="F32" s="83">
        <v>377.772039</v>
      </c>
      <c r="G32" s="83">
        <v>276.32388950682997</v>
      </c>
      <c r="H32" s="253">
        <v>73.14567013437168</v>
      </c>
      <c r="I32" s="253">
        <v>99.64340130358063</v>
      </c>
      <c r="J32" s="252">
        <v>-0.9888937701700229</v>
      </c>
      <c r="K32" s="310"/>
      <c r="L32" s="349"/>
      <c r="M32" s="319"/>
    </row>
    <row r="33" spans="2:15" ht="12.75">
      <c r="B33" s="19" t="s">
        <v>31</v>
      </c>
      <c r="C33" s="79">
        <v>247.822435673</v>
      </c>
      <c r="D33" s="111">
        <v>72.60154053347645</v>
      </c>
      <c r="E33" s="34">
        <v>337.241126</v>
      </c>
      <c r="F33" s="72">
        <v>337.241126</v>
      </c>
      <c r="G33" s="72">
        <v>245.70118488743202</v>
      </c>
      <c r="H33" s="208">
        <v>72.8562342919683</v>
      </c>
      <c r="I33" s="208">
        <v>99.14404408954847</v>
      </c>
      <c r="J33" s="80">
        <v>-2.1212507855679803</v>
      </c>
      <c r="K33" s="306"/>
      <c r="L33" s="309"/>
      <c r="M33" s="321"/>
      <c r="N33" s="282"/>
      <c r="O33" s="282"/>
    </row>
    <row r="34" spans="2:15" ht="18" customHeight="1">
      <c r="B34" s="22" t="s">
        <v>32</v>
      </c>
      <c r="C34" s="84">
        <v>83.69667018500002</v>
      </c>
      <c r="D34" s="109">
        <v>57.92566714535289</v>
      </c>
      <c r="E34" s="74">
        <v>148.76815</v>
      </c>
      <c r="F34" s="86">
        <v>152.234606461</v>
      </c>
      <c r="G34" s="86">
        <v>130.06225893348002</v>
      </c>
      <c r="H34" s="209">
        <v>85.43540917340621</v>
      </c>
      <c r="I34" s="209">
        <v>155.3971724872629</v>
      </c>
      <c r="J34" s="210">
        <v>46.36558874848001</v>
      </c>
      <c r="K34" s="307"/>
      <c r="L34" s="346"/>
      <c r="M34" s="350"/>
      <c r="N34" s="282"/>
      <c r="O34" s="34"/>
    </row>
    <row r="35" spans="2:16" ht="12.75">
      <c r="B35" s="19" t="s">
        <v>10</v>
      </c>
      <c r="C35" s="79"/>
      <c r="D35" s="80"/>
      <c r="E35" s="70"/>
      <c r="F35" s="70"/>
      <c r="G35" s="72"/>
      <c r="H35" s="208"/>
      <c r="I35" s="208"/>
      <c r="J35" s="80"/>
      <c r="K35" s="282"/>
      <c r="L35" s="34"/>
      <c r="M35" s="282"/>
      <c r="N35" s="351"/>
      <c r="O35" s="282"/>
      <c r="P35" s="282"/>
    </row>
    <row r="36" spans="2:16" ht="12.75">
      <c r="B36" s="24" t="s">
        <v>33</v>
      </c>
      <c r="C36" s="99">
        <v>66.35460697000002</v>
      </c>
      <c r="D36" s="113">
        <v>57.25135967320447</v>
      </c>
      <c r="E36" s="87">
        <v>126.41268799999999</v>
      </c>
      <c r="F36" s="89">
        <v>129.879144461</v>
      </c>
      <c r="G36" s="89">
        <v>101.24323964901001</v>
      </c>
      <c r="H36" s="214">
        <v>77.9518837063261</v>
      </c>
      <c r="I36" s="214">
        <v>152.5790661299278</v>
      </c>
      <c r="J36" s="215">
        <v>34.88863267900999</v>
      </c>
      <c r="K36" s="311"/>
      <c r="L36" s="311"/>
      <c r="M36" s="282"/>
      <c r="N36" s="34"/>
      <c r="O36" s="352"/>
      <c r="P36" s="282"/>
    </row>
    <row r="37" spans="2:16" ht="12.75">
      <c r="B37" s="24" t="s">
        <v>154</v>
      </c>
      <c r="C37" s="99">
        <v>55.227994193</v>
      </c>
      <c r="D37" s="113">
        <v>51.66887082573849</v>
      </c>
      <c r="E37" s="87">
        <v>100.038331</v>
      </c>
      <c r="F37" s="89">
        <v>103.504787461</v>
      </c>
      <c r="G37" s="89">
        <v>85.04863623394</v>
      </c>
      <c r="H37" s="214">
        <v>82.16879462313356</v>
      </c>
      <c r="I37" s="214">
        <v>153.9955188970446</v>
      </c>
      <c r="J37" s="215">
        <v>29.82064204094</v>
      </c>
      <c r="K37" s="290"/>
      <c r="L37" s="282"/>
      <c r="M37" s="348"/>
      <c r="N37" s="34"/>
      <c r="O37" s="352"/>
      <c r="P37" s="282"/>
    </row>
    <row r="38" spans="2:16" ht="12.75">
      <c r="B38" s="25" t="s">
        <v>35</v>
      </c>
      <c r="C38" s="99">
        <v>0.299599606</v>
      </c>
      <c r="D38" s="113">
        <v>28.700935513779612</v>
      </c>
      <c r="E38" s="87">
        <v>1.056125</v>
      </c>
      <c r="F38" s="89">
        <v>1.0665989</v>
      </c>
      <c r="G38" s="89">
        <v>0.32409789831999997</v>
      </c>
      <c r="H38" s="214">
        <v>30.386108434951502</v>
      </c>
      <c r="I38" s="214">
        <v>108.17701086028796</v>
      </c>
      <c r="J38" s="215">
        <v>0.024498292319999948</v>
      </c>
      <c r="K38" s="311"/>
      <c r="L38" s="311"/>
      <c r="M38" s="348"/>
      <c r="N38" s="34"/>
      <c r="O38" s="353"/>
      <c r="P38" s="282"/>
    </row>
    <row r="39" spans="2:16" ht="12.75">
      <c r="B39" s="25" t="s">
        <v>36</v>
      </c>
      <c r="C39" s="99">
        <v>1.120151667</v>
      </c>
      <c r="D39" s="113">
        <v>170.6606124825135</v>
      </c>
      <c r="E39" s="87">
        <v>1.353453</v>
      </c>
      <c r="F39" s="89">
        <v>1.346978505</v>
      </c>
      <c r="G39" s="89">
        <v>1.0764735386500002</v>
      </c>
      <c r="H39" s="214">
        <v>79.91764788035724</v>
      </c>
      <c r="I39" s="214">
        <v>96.10069514363363</v>
      </c>
      <c r="J39" s="215">
        <v>-0.043678128349999845</v>
      </c>
      <c r="K39" s="311"/>
      <c r="L39" s="311"/>
      <c r="M39" s="347"/>
      <c r="N39" s="34"/>
      <c r="O39" s="282"/>
      <c r="P39" s="282"/>
    </row>
    <row r="40" spans="2:15" ht="12.75">
      <c r="B40" s="25" t="s">
        <v>37</v>
      </c>
      <c r="C40" s="99">
        <v>0.188363773</v>
      </c>
      <c r="D40" s="113">
        <v>42.809948409090914</v>
      </c>
      <c r="E40" s="87">
        <v>0.338</v>
      </c>
      <c r="F40" s="89">
        <v>0.288</v>
      </c>
      <c r="G40" s="89">
        <v>0.13395607058</v>
      </c>
      <c r="H40" s="214">
        <v>46.512524506944445</v>
      </c>
      <c r="I40" s="214">
        <v>71.11562294942988</v>
      </c>
      <c r="J40" s="215">
        <v>-0.05440770242000001</v>
      </c>
      <c r="K40" s="311"/>
      <c r="L40" s="311"/>
      <c r="M40" s="348"/>
      <c r="N40" s="282"/>
      <c r="O40" s="282"/>
    </row>
    <row r="41" spans="2:15" ht="12.75">
      <c r="B41" s="24" t="s">
        <v>38</v>
      </c>
      <c r="C41" s="99">
        <v>1.989898832</v>
      </c>
      <c r="D41" s="113">
        <v>59.559977012870405</v>
      </c>
      <c r="E41" s="87">
        <v>1.861</v>
      </c>
      <c r="F41" s="89">
        <v>1.861</v>
      </c>
      <c r="G41" s="89">
        <v>2.04696143553</v>
      </c>
      <c r="H41" s="214">
        <v>109.99255430037616</v>
      </c>
      <c r="I41" s="214">
        <v>102.8676132983428</v>
      </c>
      <c r="J41" s="215">
        <v>0.057062603530000144</v>
      </c>
      <c r="K41" s="311"/>
      <c r="L41" s="311"/>
      <c r="M41" s="348"/>
      <c r="N41" s="282"/>
      <c r="O41" s="282"/>
    </row>
    <row r="42" spans="2:15" ht="12.75">
      <c r="B42" s="24" t="s">
        <v>39</v>
      </c>
      <c r="C42" s="99">
        <v>10.276304072</v>
      </c>
      <c r="D42" s="113">
        <v>157.03264263019753</v>
      </c>
      <c r="E42" s="87">
        <v>3.8</v>
      </c>
      <c r="F42" s="89">
        <v>3.8</v>
      </c>
      <c r="G42" s="89">
        <v>6.73255745274</v>
      </c>
      <c r="H42" s="214">
        <v>177.1725645457895</v>
      </c>
      <c r="I42" s="214">
        <v>65.51535849434721</v>
      </c>
      <c r="J42" s="215">
        <v>-3.5437466192600002</v>
      </c>
      <c r="K42" s="311"/>
      <c r="L42" s="311"/>
      <c r="M42" s="323"/>
      <c r="N42" s="282"/>
      <c r="O42" s="282"/>
    </row>
    <row r="43" spans="2:15" ht="12.75">
      <c r="B43" s="24" t="s">
        <v>40</v>
      </c>
      <c r="C43" s="99">
        <v>5.075860311</v>
      </c>
      <c r="D43" s="113">
        <v>27.13749218292007</v>
      </c>
      <c r="E43" s="87">
        <v>16.694461999999998</v>
      </c>
      <c r="F43" s="89">
        <v>16.694461999999998</v>
      </c>
      <c r="G43" s="89">
        <v>20.0395003962</v>
      </c>
      <c r="H43" s="214">
        <v>120.03681458078734</v>
      </c>
      <c r="I43" s="214">
        <v>394.80007660518146</v>
      </c>
      <c r="J43" s="215">
        <v>14.963640085200002</v>
      </c>
      <c r="K43" s="311"/>
      <c r="L43" s="311"/>
      <c r="M43" s="348"/>
      <c r="N43" s="282"/>
      <c r="O43" s="282"/>
    </row>
    <row r="44" spans="2:13" ht="12.75" customHeight="1" hidden="1">
      <c r="B44" s="24" t="s">
        <v>41</v>
      </c>
      <c r="C44" s="99"/>
      <c r="D44" s="113" t="e">
        <v>#DIV/0!</v>
      </c>
      <c r="E44" s="87">
        <v>0.003</v>
      </c>
      <c r="F44" s="89">
        <v>0.003</v>
      </c>
      <c r="G44" s="89">
        <v>0.0003320585</v>
      </c>
      <c r="H44" s="214">
        <v>11.068616666666665</v>
      </c>
      <c r="I44" s="214" t="e">
        <v>#DIV/0!</v>
      </c>
      <c r="J44" s="215">
        <v>0.0003320585</v>
      </c>
      <c r="K44" s="311"/>
      <c r="L44" s="311"/>
      <c r="M44" s="282"/>
    </row>
    <row r="45" spans="2:13" ht="12.75" customHeight="1" hidden="1">
      <c r="B45" s="25" t="s">
        <v>42</v>
      </c>
      <c r="C45" s="99"/>
      <c r="D45" s="113" t="e">
        <v>#DIV/0!</v>
      </c>
      <c r="E45" s="87">
        <v>0.172516</v>
      </c>
      <c r="F45" s="89">
        <v>0.172516</v>
      </c>
      <c r="G45" s="89">
        <v>0</v>
      </c>
      <c r="H45" s="214">
        <v>0</v>
      </c>
      <c r="I45" s="214" t="e">
        <v>#DIV/0!</v>
      </c>
      <c r="J45" s="215">
        <v>0</v>
      </c>
      <c r="K45" s="311"/>
      <c r="L45" s="311"/>
      <c r="M45" s="282"/>
    </row>
    <row r="46" spans="2:13" ht="13.5" thickBot="1">
      <c r="B46" s="317" t="s">
        <v>151</v>
      </c>
      <c r="C46" s="100">
        <v>1.180127793</v>
      </c>
      <c r="D46" s="114">
        <v>107.29214788348244</v>
      </c>
      <c r="E46" s="90">
        <v>0.9999199999999999</v>
      </c>
      <c r="F46" s="91">
        <v>0.9999199999999999</v>
      </c>
      <c r="G46" s="91">
        <v>1.04980917736</v>
      </c>
      <c r="H46" s="250">
        <v>104.98931688135052</v>
      </c>
      <c r="I46" s="250">
        <v>88.95724544299415</v>
      </c>
      <c r="J46" s="221">
        <v>-0.13031861564000002</v>
      </c>
      <c r="K46" s="311"/>
      <c r="L46" s="311"/>
      <c r="M46" s="347"/>
    </row>
    <row r="47" spans="2:13" ht="12.75" customHeight="1">
      <c r="B47" s="29" t="s">
        <v>155</v>
      </c>
      <c r="C47" s="29"/>
      <c r="D47" s="29"/>
      <c r="E47" s="38"/>
      <c r="F47" s="39"/>
      <c r="G47" s="10"/>
      <c r="H47" s="10"/>
      <c r="I47" s="10"/>
      <c r="J47" s="10"/>
      <c r="K47" s="282"/>
      <c r="L47" s="282"/>
      <c r="M47" s="282"/>
    </row>
    <row r="48" spans="2:11" ht="12.75" customHeight="1">
      <c r="B48" s="29" t="s">
        <v>156</v>
      </c>
      <c r="C48" s="29"/>
      <c r="D48" s="29"/>
      <c r="E48" s="28"/>
      <c r="K48" s="282"/>
    </row>
    <row r="49" spans="2:11" ht="12.75" customHeight="1">
      <c r="B49" s="27" t="s">
        <v>46</v>
      </c>
      <c r="C49" s="29"/>
      <c r="D49" s="29"/>
      <c r="E49" s="28"/>
      <c r="K49" s="282"/>
    </row>
    <row r="50" spans="3:11" ht="12.75" customHeight="1">
      <c r="C50" s="27"/>
      <c r="D50" s="27"/>
      <c r="E50" s="28"/>
      <c r="K50" s="282"/>
    </row>
    <row r="51" spans="2:11" ht="12.75" customHeight="1">
      <c r="B51" s="29"/>
      <c r="C51" s="29"/>
      <c r="D51" s="29"/>
      <c r="E51" s="38"/>
      <c r="F51" s="39"/>
      <c r="G51" s="10"/>
      <c r="H51" s="10"/>
      <c r="K51" s="282"/>
    </row>
    <row r="52" spans="2:11" ht="12.75" customHeight="1">
      <c r="B52" s="30"/>
      <c r="C52" s="30"/>
      <c r="D52" s="30"/>
      <c r="E52" s="38"/>
      <c r="F52" s="39"/>
      <c r="G52" s="10"/>
      <c r="H52" s="10"/>
      <c r="K52" s="282"/>
    </row>
    <row r="53" spans="2:11" ht="13.5" thickBot="1">
      <c r="B53" s="10"/>
      <c r="C53" s="10"/>
      <c r="D53" s="10"/>
      <c r="H53" s="2"/>
      <c r="I53" s="2"/>
      <c r="J53" s="2" t="s">
        <v>103</v>
      </c>
      <c r="K53" s="282"/>
    </row>
    <row r="54" spans="2:11" ht="12.75">
      <c r="B54" s="271"/>
      <c r="C54" s="345">
        <v>2012</v>
      </c>
      <c r="D54" s="344"/>
      <c r="E54" s="343" t="s">
        <v>75</v>
      </c>
      <c r="F54" s="341"/>
      <c r="G54" s="341"/>
      <c r="H54" s="341"/>
      <c r="I54" s="341"/>
      <c r="J54" s="342"/>
      <c r="K54" s="282"/>
    </row>
    <row r="55" spans="2:11" ht="12.75">
      <c r="B55" s="270"/>
      <c r="C55" s="273" t="s">
        <v>1</v>
      </c>
      <c r="D55" s="269" t="s">
        <v>2</v>
      </c>
      <c r="E55" s="3" t="s">
        <v>78</v>
      </c>
      <c r="F55" s="42" t="s">
        <v>0</v>
      </c>
      <c r="G55" s="5" t="s">
        <v>1</v>
      </c>
      <c r="H55" s="5" t="s">
        <v>2</v>
      </c>
      <c r="I55" s="5" t="s">
        <v>102</v>
      </c>
      <c r="J55" s="49" t="s">
        <v>4</v>
      </c>
      <c r="K55" s="282"/>
    </row>
    <row r="56" spans="2:11" ht="13.5" thickBot="1">
      <c r="B56" s="268"/>
      <c r="C56" s="274" t="s">
        <v>145</v>
      </c>
      <c r="D56" s="267" t="s">
        <v>5</v>
      </c>
      <c r="E56" s="6" t="s">
        <v>77</v>
      </c>
      <c r="F56" s="43" t="s">
        <v>3</v>
      </c>
      <c r="G56" s="7" t="s">
        <v>145</v>
      </c>
      <c r="H56" s="8" t="s">
        <v>5</v>
      </c>
      <c r="I56" s="8" t="s">
        <v>100</v>
      </c>
      <c r="J56" s="50" t="s">
        <v>105</v>
      </c>
      <c r="K56" s="282"/>
    </row>
    <row r="57" spans="2:13" ht="13.5" thickBot="1">
      <c r="B57" s="266"/>
      <c r="C57" s="198">
        <v>1</v>
      </c>
      <c r="D57" s="199">
        <v>2</v>
      </c>
      <c r="E57" s="44" t="s">
        <v>107</v>
      </c>
      <c r="F57" s="44" t="s">
        <v>108</v>
      </c>
      <c r="G57" s="44" t="s">
        <v>109</v>
      </c>
      <c r="H57" s="200" t="s">
        <v>110</v>
      </c>
      <c r="I57" s="200" t="s">
        <v>111</v>
      </c>
      <c r="J57" s="201" t="s">
        <v>112</v>
      </c>
      <c r="K57" s="282"/>
      <c r="L57" s="320"/>
      <c r="M57" s="320"/>
    </row>
    <row r="58" spans="2:11" ht="20.25" customHeight="1">
      <c r="B58" s="265" t="s">
        <v>47</v>
      </c>
      <c r="C58" s="324">
        <v>828.556566737</v>
      </c>
      <c r="D58" s="264">
        <v>69.31599818463033</v>
      </c>
      <c r="E58" s="97">
        <v>1180.7676029999998</v>
      </c>
      <c r="F58" s="68">
        <v>1184.234059461</v>
      </c>
      <c r="G58" s="67">
        <v>844.6610974421</v>
      </c>
      <c r="H58" s="56">
        <v>71.32551970566904</v>
      </c>
      <c r="I58" s="56">
        <v>101.94368512080261</v>
      </c>
      <c r="J58" s="66">
        <v>16.104530705099933</v>
      </c>
      <c r="K58" s="145"/>
    </row>
    <row r="59" spans="2:11" ht="18" customHeight="1">
      <c r="B59" s="22" t="s">
        <v>48</v>
      </c>
      <c r="C59" s="325">
        <v>758.465440934</v>
      </c>
      <c r="D59" s="263">
        <v>69.69175205143308</v>
      </c>
      <c r="E59" s="84">
        <v>1085.693055961</v>
      </c>
      <c r="F59" s="162">
        <v>1081.3159798807399</v>
      </c>
      <c r="G59" s="202">
        <v>786.1103801179399</v>
      </c>
      <c r="H59" s="58">
        <v>72.69941393122123</v>
      </c>
      <c r="I59" s="58">
        <v>103.64485152413761</v>
      </c>
      <c r="J59" s="73">
        <v>27.644939183939982</v>
      </c>
      <c r="K59" s="312"/>
    </row>
    <row r="60" spans="2:11" ht="12.75">
      <c r="B60" s="19" t="s">
        <v>10</v>
      </c>
      <c r="C60" s="127"/>
      <c r="D60" s="135"/>
      <c r="E60" s="79"/>
      <c r="F60" s="70"/>
      <c r="G60" s="72"/>
      <c r="H60" s="208"/>
      <c r="I60" s="208"/>
      <c r="J60" s="80"/>
      <c r="K60" s="313"/>
    </row>
    <row r="61" spans="2:11" ht="12.75">
      <c r="B61" s="24" t="s">
        <v>49</v>
      </c>
      <c r="C61" s="127">
        <v>58.771819453</v>
      </c>
      <c r="D61" s="135">
        <v>64.32539093020922</v>
      </c>
      <c r="E61" s="158">
        <v>90.25138121799999</v>
      </c>
      <c r="F61" s="89">
        <v>91.82532286600001</v>
      </c>
      <c r="G61" s="89">
        <v>60.06492215256</v>
      </c>
      <c r="H61" s="208">
        <v>65.41215459728062</v>
      </c>
      <c r="I61" s="208">
        <v>102.2002087251937</v>
      </c>
      <c r="J61" s="80">
        <v>1.2931026995600021</v>
      </c>
      <c r="K61" s="314"/>
    </row>
    <row r="62" spans="2:14" ht="12.75">
      <c r="B62" s="24" t="s">
        <v>50</v>
      </c>
      <c r="C62" s="127">
        <v>82.707280475</v>
      </c>
      <c r="D62" s="135">
        <v>57.86394087260845</v>
      </c>
      <c r="E62" s="158">
        <v>132.133594904</v>
      </c>
      <c r="F62" s="89">
        <v>130.93090746812</v>
      </c>
      <c r="G62" s="89">
        <v>87.43215979973006</v>
      </c>
      <c r="H62" s="208">
        <v>66.77732667591772</v>
      </c>
      <c r="I62" s="208">
        <v>105.71277316530585</v>
      </c>
      <c r="J62" s="80">
        <v>4.724879324730054</v>
      </c>
      <c r="K62" s="314"/>
      <c r="N62" s="138"/>
    </row>
    <row r="63" spans="2:14" ht="12.75">
      <c r="B63" s="24" t="s">
        <v>85</v>
      </c>
      <c r="C63" s="127">
        <v>46.13743362100001</v>
      </c>
      <c r="D63" s="135">
        <v>58.54893707210201</v>
      </c>
      <c r="E63" s="158">
        <v>67.83216800000001</v>
      </c>
      <c r="F63" s="89">
        <v>64.52882</v>
      </c>
      <c r="G63" s="89">
        <v>51.29149807322</v>
      </c>
      <c r="H63" s="208">
        <v>79.48618628578672</v>
      </c>
      <c r="I63" s="208">
        <v>111.17111214845306</v>
      </c>
      <c r="J63" s="80">
        <v>5.154064452219991</v>
      </c>
      <c r="K63" s="314"/>
      <c r="L63" s="40"/>
      <c r="N63" s="138"/>
    </row>
    <row r="64" spans="2:15" ht="12.75">
      <c r="B64" s="25" t="s">
        <v>51</v>
      </c>
      <c r="C64" s="127">
        <v>1.576804118</v>
      </c>
      <c r="D64" s="135">
        <v>38.74022174345776</v>
      </c>
      <c r="E64" s="158">
        <v>3.251</v>
      </c>
      <c r="F64" s="89">
        <v>2.751</v>
      </c>
      <c r="G64" s="89">
        <v>1.11719813473</v>
      </c>
      <c r="H64" s="208">
        <v>40.610619219556526</v>
      </c>
      <c r="I64" s="208">
        <v>70.85205587533859</v>
      </c>
      <c r="J64" s="80">
        <v>-0.45960598327000013</v>
      </c>
      <c r="K64" s="314"/>
      <c r="O64" s="138"/>
    </row>
    <row r="65" spans="2:15" ht="12.75">
      <c r="B65" s="24" t="s">
        <v>52</v>
      </c>
      <c r="C65" s="127">
        <v>25.562175315</v>
      </c>
      <c r="D65" s="135">
        <v>75.04254399114522</v>
      </c>
      <c r="E65" s="158">
        <v>37.955385764</v>
      </c>
      <c r="F65" s="89">
        <v>31.526414757719998</v>
      </c>
      <c r="G65" s="89">
        <v>24.3481340145</v>
      </c>
      <c r="H65" s="208">
        <v>77.23090050554441</v>
      </c>
      <c r="I65" s="208">
        <v>95.25063385435905</v>
      </c>
      <c r="J65" s="80">
        <v>-1.2140413005</v>
      </c>
      <c r="K65" s="314"/>
      <c r="O65" s="138"/>
    </row>
    <row r="66" spans="2:11" ht="12.75">
      <c r="B66" s="24" t="s">
        <v>53</v>
      </c>
      <c r="C66" s="127">
        <v>8.995891039</v>
      </c>
      <c r="D66" s="135">
        <v>85.7179588560738</v>
      </c>
      <c r="E66" s="158">
        <v>7.123188315</v>
      </c>
      <c r="F66" s="89">
        <v>11.789154716319999</v>
      </c>
      <c r="G66" s="89">
        <v>10.456357332420001</v>
      </c>
      <c r="H66" s="208">
        <v>88.69471632215519</v>
      </c>
      <c r="I66" s="208">
        <v>116.23481528498314</v>
      </c>
      <c r="J66" s="80">
        <v>1.4604662934200014</v>
      </c>
      <c r="K66" s="314"/>
    </row>
    <row r="67" spans="2:15" ht="12.75">
      <c r="B67" s="24" t="s">
        <v>54</v>
      </c>
      <c r="C67" s="127">
        <v>10.242479776</v>
      </c>
      <c r="D67" s="135">
        <v>27.340229421397673</v>
      </c>
      <c r="E67" s="158">
        <v>33.078815000000006</v>
      </c>
      <c r="F67" s="89">
        <v>38.95082027881</v>
      </c>
      <c r="G67" s="89">
        <v>16.17812814162</v>
      </c>
      <c r="H67" s="208">
        <v>41.53475594561796</v>
      </c>
      <c r="I67" s="208">
        <v>157.95128226201928</v>
      </c>
      <c r="J67" s="80">
        <v>5.9356483656200005</v>
      </c>
      <c r="K67" s="314"/>
      <c r="O67" s="138"/>
    </row>
    <row r="68" spans="2:11" ht="12.75">
      <c r="B68" s="24" t="s">
        <v>55</v>
      </c>
      <c r="C68" s="127">
        <v>9.983653651</v>
      </c>
      <c r="D68" s="135">
        <v>26.661604198173304</v>
      </c>
      <c r="E68" s="158">
        <v>33.078815000000006</v>
      </c>
      <c r="F68" s="89">
        <v>31.85714</v>
      </c>
      <c r="G68" s="89">
        <v>10.14361224187</v>
      </c>
      <c r="H68" s="208">
        <v>31.840938144070684</v>
      </c>
      <c r="I68" s="208">
        <v>101.60220492879357</v>
      </c>
      <c r="J68" s="80">
        <v>0.15995859087000142</v>
      </c>
      <c r="K68" s="314"/>
    </row>
    <row r="69" spans="2:11" ht="12.75">
      <c r="B69" s="24" t="s">
        <v>157</v>
      </c>
      <c r="C69" s="127">
        <v>39.727983712</v>
      </c>
      <c r="D69" s="135">
        <v>75.04727049066366</v>
      </c>
      <c r="E69" s="158">
        <v>53.1976</v>
      </c>
      <c r="F69" s="89">
        <v>53.190899506</v>
      </c>
      <c r="G69" s="89">
        <v>43.775736282</v>
      </c>
      <c r="H69" s="208">
        <v>82.29929685069914</v>
      </c>
      <c r="I69" s="208">
        <v>110.18866851976018</v>
      </c>
      <c r="J69" s="80">
        <v>4.04775257</v>
      </c>
      <c r="K69" s="314"/>
    </row>
    <row r="70" spans="2:11" ht="12.75">
      <c r="B70" s="24" t="s">
        <v>56</v>
      </c>
      <c r="C70" s="127">
        <v>85.668828259</v>
      </c>
      <c r="D70" s="135">
        <v>80.90460912002662</v>
      </c>
      <c r="E70" s="158">
        <v>103.037431512</v>
      </c>
      <c r="F70" s="89">
        <v>104.00562321982</v>
      </c>
      <c r="G70" s="89">
        <v>85.01292866432</v>
      </c>
      <c r="H70" s="208">
        <v>81.73878107017522</v>
      </c>
      <c r="I70" s="208">
        <v>99.23437776842584</v>
      </c>
      <c r="J70" s="80">
        <v>-0.6558995946799939</v>
      </c>
      <c r="K70" s="314"/>
    </row>
    <row r="71" spans="2:11" ht="12.75">
      <c r="B71" s="24" t="s">
        <v>57</v>
      </c>
      <c r="C71" s="127">
        <v>45.472101919</v>
      </c>
      <c r="D71" s="135">
        <v>80.4516080568028</v>
      </c>
      <c r="E71" s="158">
        <v>56.467536241000005</v>
      </c>
      <c r="F71" s="89">
        <v>58.692820321860005</v>
      </c>
      <c r="G71" s="89">
        <v>49.29139161405</v>
      </c>
      <c r="H71" s="208">
        <v>83.9819782790222</v>
      </c>
      <c r="I71" s="208">
        <v>108.39919320609665</v>
      </c>
      <c r="J71" s="80">
        <v>3.8192896950499957</v>
      </c>
      <c r="K71" s="314"/>
    </row>
    <row r="72" spans="2:11" ht="12.75">
      <c r="B72" s="24" t="s">
        <v>58</v>
      </c>
      <c r="C72" s="127">
        <v>355.14945239400004</v>
      </c>
      <c r="D72" s="135">
        <v>72.31668503901541</v>
      </c>
      <c r="E72" s="158">
        <v>500.276705</v>
      </c>
      <c r="F72" s="89">
        <v>495.5580235</v>
      </c>
      <c r="G72" s="89">
        <v>358.39353005647</v>
      </c>
      <c r="H72" s="208">
        <v>72.32120419022336</v>
      </c>
      <c r="I72" s="208">
        <v>100.91344014205914</v>
      </c>
      <c r="J72" s="80">
        <v>3.2440776624699765</v>
      </c>
      <c r="K72" s="314"/>
    </row>
    <row r="73" spans="2:11" ht="12.75">
      <c r="B73" s="24" t="s">
        <v>59</v>
      </c>
      <c r="C73" s="127">
        <v>280.79639165300006</v>
      </c>
      <c r="D73" s="135">
        <v>73.42465724005201</v>
      </c>
      <c r="E73" s="158">
        <v>394.125802</v>
      </c>
      <c r="F73" s="89">
        <v>389.759892</v>
      </c>
      <c r="G73" s="89">
        <v>278.46917848968</v>
      </c>
      <c r="H73" s="208">
        <v>71.44634022263124</v>
      </c>
      <c r="I73" s="208">
        <v>99.17120973328035</v>
      </c>
      <c r="J73" s="80">
        <v>-2.327213163320039</v>
      </c>
      <c r="K73" s="314"/>
    </row>
    <row r="74" spans="2:11" ht="12.75">
      <c r="B74" s="25" t="s">
        <v>60</v>
      </c>
      <c r="C74" s="127">
        <v>6.779503804</v>
      </c>
      <c r="D74" s="135">
        <v>54.45835120495913</v>
      </c>
      <c r="E74" s="158">
        <v>9.8</v>
      </c>
      <c r="F74" s="89">
        <v>9.7502485</v>
      </c>
      <c r="G74" s="89">
        <v>7.50752650945</v>
      </c>
      <c r="H74" s="208">
        <v>76.99830942206243</v>
      </c>
      <c r="I74" s="208">
        <v>110.73858392144358</v>
      </c>
      <c r="J74" s="80">
        <v>0.7280227054499999</v>
      </c>
      <c r="K74" s="314"/>
    </row>
    <row r="75" spans="2:11" ht="12.75">
      <c r="B75" s="25" t="s">
        <v>61</v>
      </c>
      <c r="C75" s="127">
        <v>40.798866719</v>
      </c>
      <c r="D75" s="135">
        <v>69.96102397215914</v>
      </c>
      <c r="E75" s="158">
        <v>59.440903</v>
      </c>
      <c r="F75" s="89">
        <v>59.222801</v>
      </c>
      <c r="G75" s="89">
        <v>44.57568577132</v>
      </c>
      <c r="H75" s="208">
        <v>75.26777696873879</v>
      </c>
      <c r="I75" s="208">
        <v>109.25716657360273</v>
      </c>
      <c r="J75" s="80">
        <v>3.7768190523200005</v>
      </c>
      <c r="K75" s="314"/>
    </row>
    <row r="76" spans="2:11" ht="12.75">
      <c r="B76" s="25" t="s">
        <v>62</v>
      </c>
      <c r="C76" s="127">
        <v>26.774690218</v>
      </c>
      <c r="D76" s="135">
        <v>70.6277307542153</v>
      </c>
      <c r="E76" s="158">
        <v>36.91</v>
      </c>
      <c r="F76" s="89">
        <v>36.825082</v>
      </c>
      <c r="G76" s="89">
        <v>27.82332164336</v>
      </c>
      <c r="H76" s="208">
        <v>75.55535556814237</v>
      </c>
      <c r="I76" s="208">
        <v>103.91650255081206</v>
      </c>
      <c r="J76" s="80">
        <v>1.04863142536</v>
      </c>
      <c r="K76" s="314"/>
    </row>
    <row r="77" spans="2:11" ht="12.75">
      <c r="B77" s="24" t="s">
        <v>63</v>
      </c>
      <c r="C77" s="127">
        <v>5.148403387</v>
      </c>
      <c r="D77" s="135">
        <v>85.80672311666667</v>
      </c>
      <c r="E77" s="158">
        <v>5.7</v>
      </c>
      <c r="F77" s="89">
        <v>5.7</v>
      </c>
      <c r="G77" s="89">
        <v>4.844248233999999</v>
      </c>
      <c r="H77" s="208">
        <v>84.986811122807</v>
      </c>
      <c r="I77" s="208">
        <v>94.09224316478368</v>
      </c>
      <c r="J77" s="80">
        <v>-0.30415515300000084</v>
      </c>
      <c r="K77" s="314"/>
    </row>
    <row r="78" spans="2:11" ht="12.75">
      <c r="B78" s="24" t="s">
        <v>64</v>
      </c>
      <c r="C78" s="127">
        <v>4.264695059</v>
      </c>
      <c r="D78" s="135">
        <v>68.78540417741935</v>
      </c>
      <c r="E78" s="158">
        <v>6.4</v>
      </c>
      <c r="F78" s="89">
        <v>6.4</v>
      </c>
      <c r="G78" s="89">
        <v>4.97083899541</v>
      </c>
      <c r="H78" s="208">
        <v>77.66935930328125</v>
      </c>
      <c r="I78" s="208">
        <v>116.55789984139169</v>
      </c>
      <c r="J78" s="80">
        <v>0.7061439364100002</v>
      </c>
      <c r="K78" s="314"/>
    </row>
    <row r="79" spans="2:11" ht="12.75">
      <c r="B79" s="24" t="s">
        <v>65</v>
      </c>
      <c r="C79" s="127">
        <v>28.527832279</v>
      </c>
      <c r="D79" s="135">
        <v>80.81538889235127</v>
      </c>
      <c r="E79" s="158">
        <v>36</v>
      </c>
      <c r="F79" s="89">
        <v>36</v>
      </c>
      <c r="G79" s="89">
        <v>31.83291650916</v>
      </c>
      <c r="H79" s="208">
        <v>88.42476808100001</v>
      </c>
      <c r="I79" s="208">
        <v>111.58547273356257</v>
      </c>
      <c r="J79" s="80">
        <v>3.305084230160002</v>
      </c>
      <c r="K79" s="314"/>
    </row>
    <row r="80" spans="2:13" ht="12.75">
      <c r="B80" s="24" t="s">
        <v>158</v>
      </c>
      <c r="C80" s="127">
        <v>8.226497867000024</v>
      </c>
      <c r="D80" s="135">
        <v>45.5950070907755</v>
      </c>
      <c r="E80" s="288">
        <v>24.071418007000055</v>
      </c>
      <c r="F80" s="289">
        <v>16.745993246089846</v>
      </c>
      <c r="G80" s="89">
        <v>9.509088321699807</v>
      </c>
      <c r="H80" s="208">
        <v>56.78425986419264</v>
      </c>
      <c r="I80" s="208">
        <v>115.59096562639124</v>
      </c>
      <c r="J80" s="80">
        <v>1.2825904546997826</v>
      </c>
      <c r="K80" s="314"/>
      <c r="L80" s="320"/>
      <c r="M80" s="322"/>
    </row>
    <row r="81" spans="2:11" ht="18" customHeight="1">
      <c r="B81" s="22" t="s">
        <v>66</v>
      </c>
      <c r="C81" s="325">
        <v>70.091125803</v>
      </c>
      <c r="D81" s="263">
        <v>65.49478258524488</v>
      </c>
      <c r="E81" s="84">
        <v>95.074547039</v>
      </c>
      <c r="F81" s="202">
        <v>102.91807958026</v>
      </c>
      <c r="G81" s="202">
        <v>58.550717324160004</v>
      </c>
      <c r="H81" s="209">
        <v>56.89060421934866</v>
      </c>
      <c r="I81" s="209">
        <v>83.53513608659136</v>
      </c>
      <c r="J81" s="210">
        <v>-11.540408478839993</v>
      </c>
      <c r="K81" s="312"/>
    </row>
    <row r="82" spans="2:11" ht="13.5" customHeight="1">
      <c r="B82" s="262" t="s">
        <v>67</v>
      </c>
      <c r="C82" s="326"/>
      <c r="D82" s="261"/>
      <c r="E82" s="159"/>
      <c r="F82" s="211"/>
      <c r="G82" s="165"/>
      <c r="H82" s="212"/>
      <c r="I82" s="212"/>
      <c r="J82" s="213"/>
      <c r="K82" s="315"/>
    </row>
    <row r="83" spans="2:11" ht="13.5" customHeight="1">
      <c r="B83" s="262" t="s">
        <v>68</v>
      </c>
      <c r="C83" s="127">
        <v>7.155820534</v>
      </c>
      <c r="D83" s="135">
        <v>51.226266146191435</v>
      </c>
      <c r="E83" s="79">
        <v>9.604598967</v>
      </c>
      <c r="F83" s="89">
        <v>12.66947611194</v>
      </c>
      <c r="G83" s="89">
        <v>5.45307515497</v>
      </c>
      <c r="H83" s="214">
        <v>43.04104689720279</v>
      </c>
      <c r="I83" s="214">
        <v>76.20475009204584</v>
      </c>
      <c r="J83" s="215">
        <v>-1.7027453790300004</v>
      </c>
      <c r="K83" s="314"/>
    </row>
    <row r="84" spans="2:11" ht="13.5" customHeight="1">
      <c r="B84" s="262" t="s">
        <v>69</v>
      </c>
      <c r="C84" s="127">
        <v>12.120045027</v>
      </c>
      <c r="D84" s="135">
        <v>84.12074227134286</v>
      </c>
      <c r="E84" s="79">
        <v>3.001818506</v>
      </c>
      <c r="F84" s="89">
        <v>13.7789621336</v>
      </c>
      <c r="G84" s="89">
        <v>12.48245166735</v>
      </c>
      <c r="H84" s="214">
        <v>90.59065222997849</v>
      </c>
      <c r="I84" s="214">
        <v>102.9901426895912</v>
      </c>
      <c r="J84" s="215">
        <v>0.3624066403500006</v>
      </c>
      <c r="K84" s="314"/>
    </row>
    <row r="85" spans="2:11" ht="13.5" customHeight="1">
      <c r="B85" s="24" t="s">
        <v>70</v>
      </c>
      <c r="C85" s="127">
        <v>20.579074492</v>
      </c>
      <c r="D85" s="135">
        <v>80.97030590131675</v>
      </c>
      <c r="E85" s="79">
        <v>33.692947</v>
      </c>
      <c r="F85" s="89">
        <v>30.458672291</v>
      </c>
      <c r="G85" s="89">
        <v>14.09127025924</v>
      </c>
      <c r="H85" s="214">
        <v>46.263573555055196</v>
      </c>
      <c r="I85" s="214">
        <v>68.4737803185362</v>
      </c>
      <c r="J85" s="215">
        <v>-6.48780423276</v>
      </c>
      <c r="K85" s="314"/>
    </row>
    <row r="86" spans="2:11" ht="13.5" customHeight="1">
      <c r="B86" s="24" t="s">
        <v>71</v>
      </c>
      <c r="C86" s="127">
        <v>16.007639307</v>
      </c>
      <c r="D86" s="135">
        <v>63.705402306412</v>
      </c>
      <c r="E86" s="79">
        <v>33.692947</v>
      </c>
      <c r="F86" s="89">
        <v>29.101848491000002</v>
      </c>
      <c r="G86" s="89">
        <v>10.652126233499999</v>
      </c>
      <c r="H86" s="214">
        <v>36.60291969698853</v>
      </c>
      <c r="I86" s="214">
        <v>66.54401707341017</v>
      </c>
      <c r="J86" s="215">
        <v>-5.355513073500003</v>
      </c>
      <c r="K86" s="314"/>
    </row>
    <row r="87" spans="2:11" ht="13.5" customHeight="1">
      <c r="B87" s="24" t="s">
        <v>72</v>
      </c>
      <c r="C87" s="127">
        <v>18.497450915</v>
      </c>
      <c r="D87" s="135">
        <v>62.90956171275263</v>
      </c>
      <c r="E87" s="79">
        <v>12.681141032</v>
      </c>
      <c r="F87" s="88">
        <v>18.2994509959</v>
      </c>
      <c r="G87" s="88">
        <v>15.942383262</v>
      </c>
      <c r="H87" s="61">
        <v>87.11946202960897</v>
      </c>
      <c r="I87" s="214">
        <v>86.18692021543336</v>
      </c>
      <c r="J87" s="215">
        <v>-2.555067653000002</v>
      </c>
      <c r="K87" s="314"/>
    </row>
    <row r="88" spans="2:11" ht="13.5" customHeight="1">
      <c r="B88" s="24" t="s">
        <v>73</v>
      </c>
      <c r="C88" s="127">
        <v>9.718028848</v>
      </c>
      <c r="D88" s="135">
        <v>56.08735973800506</v>
      </c>
      <c r="E88" s="79">
        <v>17.901713891</v>
      </c>
      <c r="F88" s="88">
        <v>18.26657979705</v>
      </c>
      <c r="G88" s="88">
        <v>7.52501082907</v>
      </c>
      <c r="H88" s="61">
        <v>41.195510668533956</v>
      </c>
      <c r="I88" s="214">
        <v>77.43350988939152</v>
      </c>
      <c r="J88" s="215">
        <v>-2.1930180189299993</v>
      </c>
      <c r="K88" s="314"/>
    </row>
    <row r="89" spans="2:13" ht="13.5" customHeight="1" thickBot="1">
      <c r="B89" s="262" t="s">
        <v>159</v>
      </c>
      <c r="C89" s="127">
        <v>2.0207059869999924</v>
      </c>
      <c r="D89" s="135">
        <v>31.109329856609865</v>
      </c>
      <c r="E89" s="79">
        <v>18.19232764299999</v>
      </c>
      <c r="F89" s="88">
        <v>9.444938250769997</v>
      </c>
      <c r="G89" s="88">
        <v>3.056526151530006</v>
      </c>
      <c r="H89" s="61">
        <v>32.36152604047807</v>
      </c>
      <c r="I89" s="214">
        <v>151.26031056441946</v>
      </c>
      <c r="J89" s="215">
        <v>1.0358201645300138</v>
      </c>
      <c r="K89" s="314"/>
      <c r="L89" s="320"/>
      <c r="M89" s="322"/>
    </row>
    <row r="90" spans="2:13" ht="15.75" customHeight="1" thickBot="1">
      <c r="B90" s="260" t="s">
        <v>74</v>
      </c>
      <c r="C90" s="327">
        <v>-71.41231632699998</v>
      </c>
      <c r="D90" s="259">
        <v>67.81474408545192</v>
      </c>
      <c r="E90" s="160">
        <v>-100</v>
      </c>
      <c r="F90" s="166">
        <v>-100</v>
      </c>
      <c r="G90" s="166">
        <v>-38.24063365341988</v>
      </c>
      <c r="H90" s="281">
        <v>38.24063365341988</v>
      </c>
      <c r="I90" s="281">
        <v>53.54907335355769</v>
      </c>
      <c r="J90" s="207">
        <v>33.17168267358011</v>
      </c>
      <c r="K90" s="316"/>
      <c r="L90" s="320"/>
      <c r="M90" s="320"/>
    </row>
    <row r="91" spans="2:10" ht="12.75" customHeight="1">
      <c r="B91" s="216" t="s">
        <v>144</v>
      </c>
      <c r="C91" s="217"/>
      <c r="D91" s="218"/>
      <c r="E91" s="145"/>
      <c r="F91" s="145"/>
      <c r="G91" s="145"/>
      <c r="H91" s="146"/>
      <c r="I91" s="146"/>
      <c r="J91" s="146"/>
    </row>
    <row r="92" spans="2:10" ht="12.75" customHeight="1">
      <c r="B92" s="216" t="s">
        <v>160</v>
      </c>
      <c r="C92" s="217"/>
      <c r="D92" s="218"/>
      <c r="E92" s="145"/>
      <c r="F92" s="145"/>
      <c r="G92" s="145"/>
      <c r="H92" s="146"/>
      <c r="I92" s="146"/>
      <c r="J92" s="146"/>
    </row>
    <row r="93" spans="2:10" ht="12.75" customHeight="1">
      <c r="B93" s="147"/>
      <c r="C93" s="217"/>
      <c r="D93" s="218"/>
      <c r="E93" s="145"/>
      <c r="F93" s="145"/>
      <c r="G93" s="145"/>
      <c r="H93" s="146"/>
      <c r="I93" s="146"/>
      <c r="J93" s="146"/>
    </row>
    <row r="94" spans="2:7" ht="12.75" customHeight="1">
      <c r="B94" s="29"/>
      <c r="C94" s="292"/>
      <c r="D94" s="29"/>
      <c r="E94" s="38"/>
      <c r="F94" s="39"/>
      <c r="G94" s="39"/>
    </row>
    <row r="95" spans="1:10" ht="12.75" customHeight="1">
      <c r="A95" s="1" t="s">
        <v>165</v>
      </c>
      <c r="B95" s="29"/>
      <c r="C95" s="292"/>
      <c r="D95" s="29"/>
      <c r="E95" s="38"/>
      <c r="F95" s="39"/>
      <c r="G95" s="39"/>
      <c r="H95" s="10"/>
      <c r="I95" s="10"/>
      <c r="J95" s="10"/>
    </row>
    <row r="96" spans="2:10" ht="12.75">
      <c r="B96" s="29"/>
      <c r="C96" s="287"/>
      <c r="D96" s="10"/>
      <c r="E96" s="39"/>
      <c r="F96" s="39"/>
      <c r="G96" s="10"/>
      <c r="H96" s="10"/>
      <c r="I96" s="10"/>
      <c r="J96" s="272"/>
    </row>
    <row r="97" ht="12.75">
      <c r="C97" s="287"/>
    </row>
    <row r="98" spans="2:10" ht="12.75">
      <c r="B98" s="10"/>
      <c r="C98" s="10"/>
      <c r="D98" s="10"/>
      <c r="G98" s="40"/>
      <c r="J98" s="41"/>
    </row>
    <row r="102" ht="12.75">
      <c r="G102" s="138"/>
    </row>
  </sheetData>
  <sheetProtection/>
  <mergeCells count="3">
    <mergeCell ref="B2:G2"/>
    <mergeCell ref="C4:D4"/>
    <mergeCell ref="E4:J4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showGridLines="0" workbookViewId="0" topLeftCell="A1">
      <selection activeCell="B43" sqref="B43"/>
    </sheetView>
  </sheetViews>
  <sheetFormatPr defaultColWidth="9.140625" defaultRowHeight="12.75"/>
  <cols>
    <col min="1" max="1" width="9.140625" style="206" customWidth="1"/>
    <col min="2" max="2" width="41.8515625" style="206" customWidth="1"/>
    <col min="3" max="15" width="9.421875" style="206" customWidth="1"/>
    <col min="16" max="16384" width="9.140625" style="206" customWidth="1"/>
  </cols>
  <sheetData>
    <row r="2" ht="15.75">
      <c r="N2" s="328"/>
    </row>
    <row r="6" ht="12.75">
      <c r="B6" s="205"/>
    </row>
    <row r="10" spans="2:15" ht="17.25" customHeight="1">
      <c r="B10" s="376" t="s">
        <v>147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</row>
    <row r="11" spans="14:15" ht="12.75" customHeight="1" thickBot="1">
      <c r="N11" s="224"/>
      <c r="O11" s="293" t="s">
        <v>103</v>
      </c>
    </row>
    <row r="12" spans="2:15" ht="12.75">
      <c r="B12" s="225"/>
      <c r="C12" s="370" t="s">
        <v>113</v>
      </c>
      <c r="D12" s="371"/>
      <c r="E12" s="372"/>
      <c r="F12" s="370" t="s">
        <v>114</v>
      </c>
      <c r="G12" s="371"/>
      <c r="H12" s="372"/>
      <c r="I12" s="370" t="s">
        <v>115</v>
      </c>
      <c r="J12" s="371"/>
      <c r="K12" s="372"/>
      <c r="L12" s="373" t="s">
        <v>148</v>
      </c>
      <c r="M12" s="374"/>
      <c r="N12" s="375" t="s">
        <v>149</v>
      </c>
      <c r="O12" s="374"/>
    </row>
    <row r="13" spans="2:15" ht="12.75">
      <c r="B13" s="228"/>
      <c r="C13" s="231" t="s">
        <v>0</v>
      </c>
      <c r="D13" s="229" t="s">
        <v>116</v>
      </c>
      <c r="E13" s="230" t="s">
        <v>2</v>
      </c>
      <c r="F13" s="231" t="s">
        <v>0</v>
      </c>
      <c r="G13" s="229" t="s">
        <v>116</v>
      </c>
      <c r="H13" s="230" t="s">
        <v>2</v>
      </c>
      <c r="I13" s="231" t="s">
        <v>0</v>
      </c>
      <c r="J13" s="229" t="s">
        <v>116</v>
      </c>
      <c r="K13" s="230" t="s">
        <v>2</v>
      </c>
      <c r="L13" s="366" t="s">
        <v>101</v>
      </c>
      <c r="M13" s="367"/>
      <c r="N13" s="368" t="s">
        <v>150</v>
      </c>
      <c r="O13" s="369"/>
    </row>
    <row r="14" spans="2:15" ht="13.5" thickBot="1">
      <c r="B14" s="228"/>
      <c r="C14" s="233" t="s">
        <v>118</v>
      </c>
      <c r="D14" s="295" t="s">
        <v>161</v>
      </c>
      <c r="E14" s="232" t="s">
        <v>5</v>
      </c>
      <c r="F14" s="233" t="s">
        <v>118</v>
      </c>
      <c r="G14" s="295" t="s">
        <v>162</v>
      </c>
      <c r="H14" s="232" t="s">
        <v>5</v>
      </c>
      <c r="I14" s="233" t="s">
        <v>118</v>
      </c>
      <c r="J14" s="295" t="s">
        <v>163</v>
      </c>
      <c r="K14" s="232" t="s">
        <v>5</v>
      </c>
      <c r="L14" s="329" t="s">
        <v>117</v>
      </c>
      <c r="M14" s="330" t="s">
        <v>100</v>
      </c>
      <c r="N14" s="329" t="s">
        <v>117</v>
      </c>
      <c r="O14" s="330" t="s">
        <v>100</v>
      </c>
    </row>
    <row r="15" spans="2:15" ht="13.5" thickBot="1">
      <c r="B15" s="228"/>
      <c r="C15" s="297" t="s">
        <v>108</v>
      </c>
      <c r="D15" s="296" t="s">
        <v>109</v>
      </c>
      <c r="E15" s="318" t="s">
        <v>121</v>
      </c>
      <c r="F15" s="297" t="s">
        <v>122</v>
      </c>
      <c r="G15" s="296" t="s">
        <v>123</v>
      </c>
      <c r="H15" s="318" t="s">
        <v>124</v>
      </c>
      <c r="I15" s="297" t="s">
        <v>122</v>
      </c>
      <c r="J15" s="296" t="s">
        <v>123</v>
      </c>
      <c r="K15" s="318" t="s">
        <v>124</v>
      </c>
      <c r="L15" s="331" t="s">
        <v>119</v>
      </c>
      <c r="M15" s="318" t="s">
        <v>120</v>
      </c>
      <c r="N15" s="294" t="s">
        <v>125</v>
      </c>
      <c r="O15" s="318" t="s">
        <v>126</v>
      </c>
    </row>
    <row r="16" spans="2:15" ht="12.75">
      <c r="B16" s="225"/>
      <c r="C16" s="332"/>
      <c r="D16" s="333"/>
      <c r="E16" s="334"/>
      <c r="F16" s="332"/>
      <c r="G16" s="333"/>
      <c r="H16" s="334"/>
      <c r="I16" s="332"/>
      <c r="J16" s="333"/>
      <c r="K16" s="334"/>
      <c r="L16" s="335"/>
      <c r="M16" s="336"/>
      <c r="N16" s="337"/>
      <c r="O16" s="338"/>
    </row>
    <row r="17" spans="2:15" ht="12.75">
      <c r="B17" s="283" t="s">
        <v>127</v>
      </c>
      <c r="C17" s="236">
        <v>739.4639170000002</v>
      </c>
      <c r="D17" s="237">
        <v>523.076111</v>
      </c>
      <c r="E17" s="276">
        <v>70.73720555860467</v>
      </c>
      <c r="F17" s="236">
        <v>754.3233939999999</v>
      </c>
      <c r="G17" s="237">
        <v>532.26480826993</v>
      </c>
      <c r="H17" s="276">
        <v>70.56188532712139</v>
      </c>
      <c r="I17" s="236">
        <v>755.327414</v>
      </c>
      <c r="J17" s="237">
        <v>547.0842423883701</v>
      </c>
      <c r="K17" s="276">
        <v>72.43007896286551</v>
      </c>
      <c r="L17" s="298">
        <v>9.188697269930003</v>
      </c>
      <c r="M17" s="276">
        <v>14.819434118440086</v>
      </c>
      <c r="N17" s="299">
        <v>101.75666544059207</v>
      </c>
      <c r="O17" s="235">
        <v>102.784222042898</v>
      </c>
    </row>
    <row r="18" spans="2:15" ht="12.75">
      <c r="B18" s="283"/>
      <c r="C18" s="234"/>
      <c r="D18" s="300"/>
      <c r="E18" s="238"/>
      <c r="F18" s="234"/>
      <c r="G18" s="300"/>
      <c r="H18" s="238"/>
      <c r="I18" s="234"/>
      <c r="J18" s="300"/>
      <c r="K18" s="238"/>
      <c r="L18" s="298"/>
      <c r="M18" s="276"/>
      <c r="N18" s="301"/>
      <c r="O18" s="235"/>
    </row>
    <row r="19" spans="2:15" ht="12.75">
      <c r="B19" s="283" t="s">
        <v>128</v>
      </c>
      <c r="C19" s="236">
        <v>279.5</v>
      </c>
      <c r="D19" s="237">
        <v>201.00012299999997</v>
      </c>
      <c r="E19" s="276">
        <v>71.91417638640428</v>
      </c>
      <c r="F19" s="236">
        <v>308.70000000000005</v>
      </c>
      <c r="G19" s="237">
        <v>199.40307399999998</v>
      </c>
      <c r="H19" s="276">
        <v>64.59445221898281</v>
      </c>
      <c r="I19" s="236">
        <v>297.29999999999995</v>
      </c>
      <c r="J19" s="237">
        <v>221.62323750334002</v>
      </c>
      <c r="K19" s="276">
        <v>74.54532038457452</v>
      </c>
      <c r="L19" s="298">
        <v>-1.5970489999999984</v>
      </c>
      <c r="M19" s="276">
        <v>22.220163503340046</v>
      </c>
      <c r="N19" s="299">
        <v>99.2054487449244</v>
      </c>
      <c r="O19" s="235">
        <v>111.14334050002661</v>
      </c>
    </row>
    <row r="20" spans="2:15" ht="12.75">
      <c r="B20" s="283" t="s">
        <v>129</v>
      </c>
      <c r="C20" s="236">
        <v>148.39999999999998</v>
      </c>
      <c r="D20" s="237">
        <v>107.541341</v>
      </c>
      <c r="E20" s="276">
        <v>72.46721091644206</v>
      </c>
      <c r="F20" s="236">
        <v>149.9</v>
      </c>
      <c r="G20" s="237">
        <v>105.961625</v>
      </c>
      <c r="H20" s="276">
        <v>70.68820880587057</v>
      </c>
      <c r="I20" s="236">
        <v>149.5</v>
      </c>
      <c r="J20" s="237">
        <v>102.13016036257</v>
      </c>
      <c r="K20" s="276">
        <v>68.31448853683611</v>
      </c>
      <c r="L20" s="298">
        <v>-1.5797160000000048</v>
      </c>
      <c r="M20" s="276">
        <v>-3.8314646374300025</v>
      </c>
      <c r="N20" s="299">
        <v>98.53106165004954</v>
      </c>
      <c r="O20" s="235">
        <v>96.38410166187052</v>
      </c>
    </row>
    <row r="21" spans="2:15" ht="12.75">
      <c r="B21" s="283" t="s">
        <v>130</v>
      </c>
      <c r="C21" s="236">
        <v>1.2</v>
      </c>
      <c r="D21" s="237">
        <v>1.28705</v>
      </c>
      <c r="E21" s="276">
        <v>107.25416666666668</v>
      </c>
      <c r="F21" s="302" t="s">
        <v>81</v>
      </c>
      <c r="G21" s="277" t="s">
        <v>81</v>
      </c>
      <c r="H21" s="278" t="s">
        <v>81</v>
      </c>
      <c r="I21" s="302" t="s">
        <v>81</v>
      </c>
      <c r="J21" s="277" t="s">
        <v>81</v>
      </c>
      <c r="K21" s="278" t="s">
        <v>81</v>
      </c>
      <c r="L21" s="303" t="s">
        <v>81</v>
      </c>
      <c r="M21" s="278" t="s">
        <v>81</v>
      </c>
      <c r="N21" s="304" t="s">
        <v>81</v>
      </c>
      <c r="O21" s="239" t="s">
        <v>81</v>
      </c>
    </row>
    <row r="22" spans="2:15" ht="12.75">
      <c r="B22" s="283" t="s">
        <v>131</v>
      </c>
      <c r="C22" s="236">
        <v>120.6</v>
      </c>
      <c r="D22" s="237">
        <v>92.86304299999999</v>
      </c>
      <c r="E22" s="276">
        <v>77.00086484245439</v>
      </c>
      <c r="F22" s="236">
        <v>122.89999999999999</v>
      </c>
      <c r="G22" s="237">
        <v>101.201747</v>
      </c>
      <c r="H22" s="276">
        <v>82.34479007323027</v>
      </c>
      <c r="I22" s="236">
        <v>124.89999999999999</v>
      </c>
      <c r="J22" s="237">
        <v>95.25232188118001</v>
      </c>
      <c r="K22" s="276">
        <v>76.26286779918337</v>
      </c>
      <c r="L22" s="298">
        <v>8.338704000000007</v>
      </c>
      <c r="M22" s="276">
        <v>-5.949425118819988</v>
      </c>
      <c r="N22" s="299">
        <v>108.97957220721273</v>
      </c>
      <c r="O22" s="235">
        <v>94.12122290851363</v>
      </c>
    </row>
    <row r="23" spans="2:15" ht="12.75">
      <c r="B23" s="283" t="s">
        <v>132</v>
      </c>
      <c r="C23" s="236">
        <v>151</v>
      </c>
      <c r="D23" s="237">
        <v>94.25173500000001</v>
      </c>
      <c r="E23" s="276">
        <v>62.418367549668886</v>
      </c>
      <c r="F23" s="236">
        <v>135.9</v>
      </c>
      <c r="G23" s="237">
        <v>97.205516</v>
      </c>
      <c r="H23" s="276">
        <v>71.52723767476085</v>
      </c>
      <c r="I23" s="236">
        <v>147.7</v>
      </c>
      <c r="J23" s="237">
        <v>101.29176609102001</v>
      </c>
      <c r="K23" s="276">
        <v>68.57939478064998</v>
      </c>
      <c r="L23" s="298">
        <v>2.953780999999992</v>
      </c>
      <c r="M23" s="276">
        <v>4.0862500910200055</v>
      </c>
      <c r="N23" s="299">
        <v>103.13392745502243</v>
      </c>
      <c r="O23" s="235">
        <v>104.20372244206801</v>
      </c>
    </row>
    <row r="24" spans="2:15" ht="12.75">
      <c r="B24" s="284" t="s">
        <v>133</v>
      </c>
      <c r="C24" s="241">
        <v>19.3</v>
      </c>
      <c r="D24" s="242">
        <v>8.304395</v>
      </c>
      <c r="E24" s="279">
        <v>43.02795336787565</v>
      </c>
      <c r="F24" s="241">
        <v>12.799999999999999</v>
      </c>
      <c r="G24" s="242">
        <v>10.152793</v>
      </c>
      <c r="H24" s="279">
        <v>79.31869531250001</v>
      </c>
      <c r="I24" s="241">
        <v>13.399999999999999</v>
      </c>
      <c r="J24" s="242">
        <v>9.905670676929999</v>
      </c>
      <c r="K24" s="279">
        <v>73.92291549947761</v>
      </c>
      <c r="L24" s="339">
        <v>1.8483980000000013</v>
      </c>
      <c r="M24" s="279">
        <v>-0.24712232307000193</v>
      </c>
      <c r="N24" s="340">
        <v>122.25806937170019</v>
      </c>
      <c r="O24" s="240">
        <v>97.5659670883667</v>
      </c>
    </row>
    <row r="25" spans="2:15" ht="12.75">
      <c r="B25" s="284" t="s">
        <v>134</v>
      </c>
      <c r="C25" s="241">
        <v>121.1</v>
      </c>
      <c r="D25" s="242">
        <v>85.65472199999999</v>
      </c>
      <c r="E25" s="279">
        <v>70.73057142857142</v>
      </c>
      <c r="F25" s="241">
        <v>117.8</v>
      </c>
      <c r="G25" s="242">
        <v>86.450494</v>
      </c>
      <c r="H25" s="279">
        <v>73.38751612903226</v>
      </c>
      <c r="I25" s="241">
        <v>128.9</v>
      </c>
      <c r="J25" s="242">
        <v>91.30755684653002</v>
      </c>
      <c r="K25" s="279">
        <v>70.8359634185648</v>
      </c>
      <c r="L25" s="339">
        <v>0.7957720000000137</v>
      </c>
      <c r="M25" s="279">
        <v>4.857062846530013</v>
      </c>
      <c r="N25" s="340">
        <v>100.9290462702103</v>
      </c>
      <c r="O25" s="240">
        <v>105.61831705268222</v>
      </c>
    </row>
    <row r="26" spans="2:15" ht="12.75">
      <c r="B26" s="284" t="s">
        <v>135</v>
      </c>
      <c r="C26" s="241">
        <v>10.6</v>
      </c>
      <c r="D26" s="242">
        <v>0.292618</v>
      </c>
      <c r="E26" s="279">
        <v>2.760547169811321</v>
      </c>
      <c r="F26" s="241">
        <v>5.3</v>
      </c>
      <c r="G26" s="242">
        <v>0.6022289999999999</v>
      </c>
      <c r="H26" s="279">
        <v>11.362811320754714</v>
      </c>
      <c r="I26" s="241">
        <v>5.3999999999999995</v>
      </c>
      <c r="J26" s="242">
        <v>0.07853856755999997</v>
      </c>
      <c r="K26" s="279">
        <v>1.4544179177777772</v>
      </c>
      <c r="L26" s="339">
        <v>0.3096109999999999</v>
      </c>
      <c r="M26" s="279">
        <v>-0.5236904324399999</v>
      </c>
      <c r="N26" s="340">
        <v>205.80722990383364</v>
      </c>
      <c r="O26" s="240">
        <v>13.041312783011112</v>
      </c>
    </row>
    <row r="27" spans="2:15" ht="12.75">
      <c r="B27" s="283" t="s">
        <v>136</v>
      </c>
      <c r="C27" s="236">
        <v>5.6</v>
      </c>
      <c r="D27" s="237">
        <v>3.361417</v>
      </c>
      <c r="E27" s="276">
        <v>60.025303571428566</v>
      </c>
      <c r="F27" s="236">
        <v>5.3</v>
      </c>
      <c r="G27" s="237">
        <v>3.439715</v>
      </c>
      <c r="H27" s="276">
        <v>64.90028301886794</v>
      </c>
      <c r="I27" s="236">
        <v>5.4</v>
      </c>
      <c r="J27" s="237">
        <v>3.437776</v>
      </c>
      <c r="K27" s="276">
        <v>63.66251851851852</v>
      </c>
      <c r="L27" s="298">
        <v>0.0782980000000002</v>
      </c>
      <c r="M27" s="276">
        <v>-0.001939000000000135</v>
      </c>
      <c r="N27" s="299">
        <v>102.32931528578573</v>
      </c>
      <c r="O27" s="235">
        <v>99.94362905066262</v>
      </c>
    </row>
    <row r="28" spans="2:15" ht="12.75">
      <c r="B28" s="283" t="s">
        <v>137</v>
      </c>
      <c r="C28" s="236">
        <v>9.7</v>
      </c>
      <c r="D28" s="237">
        <v>6.288246</v>
      </c>
      <c r="E28" s="276">
        <v>64.82727835051547</v>
      </c>
      <c r="F28" s="236">
        <v>8.7</v>
      </c>
      <c r="G28" s="237">
        <v>7.055868</v>
      </c>
      <c r="H28" s="276">
        <v>81.10193103448276</v>
      </c>
      <c r="I28" s="236">
        <v>9</v>
      </c>
      <c r="J28" s="237">
        <v>7.270366</v>
      </c>
      <c r="K28" s="276">
        <v>80.78184444444445</v>
      </c>
      <c r="L28" s="298">
        <v>0.7676220000000002</v>
      </c>
      <c r="M28" s="276">
        <v>0.21449799999999986</v>
      </c>
      <c r="N28" s="299">
        <v>112.20725143386568</v>
      </c>
      <c r="O28" s="235">
        <v>103.039994512369</v>
      </c>
    </row>
    <row r="29" spans="2:15" ht="12.75">
      <c r="B29" s="283" t="s">
        <v>138</v>
      </c>
      <c r="C29" s="236">
        <v>13</v>
      </c>
      <c r="D29" s="237">
        <v>9.668351</v>
      </c>
      <c r="E29" s="276">
        <v>74.37193076923077</v>
      </c>
      <c r="F29" s="236">
        <v>12.2</v>
      </c>
      <c r="G29" s="237">
        <v>8.579603</v>
      </c>
      <c r="H29" s="276">
        <v>70.32461475409836</v>
      </c>
      <c r="I29" s="236">
        <v>9.7</v>
      </c>
      <c r="J29" s="237">
        <v>6.53065496442</v>
      </c>
      <c r="K29" s="276">
        <v>67.32633983938145</v>
      </c>
      <c r="L29" s="298">
        <v>-1.088747999999999</v>
      </c>
      <c r="M29" s="276">
        <v>-2.0489480355800005</v>
      </c>
      <c r="N29" s="299">
        <v>88.7390517783229</v>
      </c>
      <c r="O29" s="235">
        <v>76.11838175286198</v>
      </c>
    </row>
    <row r="30" spans="2:15" ht="12.75">
      <c r="B30" s="283" t="s">
        <v>139</v>
      </c>
      <c r="C30" s="236">
        <v>2.9</v>
      </c>
      <c r="D30" s="237">
        <v>2.51337</v>
      </c>
      <c r="E30" s="276">
        <v>86.66793103448278</v>
      </c>
      <c r="F30" s="236">
        <v>2.9</v>
      </c>
      <c r="G30" s="237">
        <v>3.3040412699300004</v>
      </c>
      <c r="H30" s="276">
        <v>113.93245758379311</v>
      </c>
      <c r="I30" s="236">
        <v>3.9</v>
      </c>
      <c r="J30" s="237">
        <v>3.3560630399999996</v>
      </c>
      <c r="K30" s="276">
        <v>86.05289846153845</v>
      </c>
      <c r="L30" s="298">
        <v>0.7906712699300003</v>
      </c>
      <c r="M30" s="276">
        <v>0.052021770069999196</v>
      </c>
      <c r="N30" s="299">
        <v>131.45861015011718</v>
      </c>
      <c r="O30" s="235">
        <v>101.57448911257399</v>
      </c>
    </row>
    <row r="31" spans="2:15" ht="12.75">
      <c r="B31" s="283" t="s">
        <v>140</v>
      </c>
      <c r="C31" s="236">
        <v>7.563917</v>
      </c>
      <c r="D31" s="237">
        <v>4.3014349999999935</v>
      </c>
      <c r="E31" s="276">
        <v>56.86782390658165</v>
      </c>
      <c r="F31" s="236">
        <v>7.8233939999999125</v>
      </c>
      <c r="G31" s="237">
        <v>6.11361899999999</v>
      </c>
      <c r="H31" s="276">
        <v>78.14535481659314</v>
      </c>
      <c r="I31" s="236">
        <v>7.92741399999999</v>
      </c>
      <c r="J31" s="237">
        <v>6.1918965458400255</v>
      </c>
      <c r="K31" s="276">
        <v>78.10739474234641</v>
      </c>
      <c r="L31" s="298">
        <v>1.8121839999999967</v>
      </c>
      <c r="M31" s="276">
        <v>0.07827754584003532</v>
      </c>
      <c r="N31" s="299">
        <v>142.12975437266863</v>
      </c>
      <c r="O31" s="235">
        <v>101.28037985095301</v>
      </c>
    </row>
    <row r="32" spans="2:15" ht="8.25" customHeight="1" thickBot="1">
      <c r="B32" s="243"/>
      <c r="C32" s="245"/>
      <c r="D32" s="244"/>
      <c r="E32" s="246"/>
      <c r="F32" s="245"/>
      <c r="G32" s="244"/>
      <c r="H32" s="246"/>
      <c r="I32" s="245"/>
      <c r="J32" s="244"/>
      <c r="K32" s="246"/>
      <c r="L32" s="226"/>
      <c r="M32" s="227"/>
      <c r="N32" s="226"/>
      <c r="O32" s="227"/>
    </row>
    <row r="33" ht="12.75">
      <c r="B33" s="285" t="s">
        <v>141</v>
      </c>
    </row>
    <row r="34" ht="12.75">
      <c r="B34" s="285" t="s">
        <v>142</v>
      </c>
    </row>
    <row r="35" ht="12.75">
      <c r="B35" s="285" t="s">
        <v>164</v>
      </c>
    </row>
    <row r="36" ht="12.75">
      <c r="B36" s="286" t="s">
        <v>143</v>
      </c>
    </row>
    <row r="40" ht="12.75">
      <c r="A40" s="206" t="s">
        <v>165</v>
      </c>
    </row>
  </sheetData>
  <sheetProtection/>
  <mergeCells count="8">
    <mergeCell ref="B10:O10"/>
    <mergeCell ref="L13:M13"/>
    <mergeCell ref="N13:O13"/>
    <mergeCell ref="I12:K12"/>
    <mergeCell ref="C12:E12"/>
    <mergeCell ref="F12:H12"/>
    <mergeCell ref="L12:M12"/>
    <mergeCell ref="N12:O12"/>
  </mergeCells>
  <printOptions/>
  <pageMargins left="0.75" right="0.75" top="1.07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09 září 2013.xls</vt:lpwstr>
  </property>
</Properties>
</file>