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455" windowHeight="5580" activeTab="3"/>
  </bookViews>
  <sheets>
    <sheet name="bilance" sheetId="1" r:id="rId1"/>
    <sheet name="leden2013 příjmy" sheetId="2" state="hidden" r:id="rId2"/>
    <sheet name="leden2013 výdaje" sheetId="3" state="hidden" r:id="rId3"/>
    <sheet name="příjmy+výdaje SR leden-aktuální" sheetId="4" r:id="rId4"/>
    <sheet name="DP meziroční srovnání" sheetId="5" r:id="rId5"/>
  </sheets>
  <externalReferences>
    <externalReference r:id="rId8"/>
    <externalReference r:id="rId9"/>
  </externalReferences>
  <definedNames>
    <definedName name="BExMK32MS60N1MR1NIKMES6ZI445" localSheetId="2" hidden="1">'[1]Table_PPK'!#REF!</definedName>
    <definedName name="BExMK32MS60N1MR1NIKMES6ZI445" localSheetId="3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4">#REF!</definedName>
    <definedName name="obdobi">#REF!</definedName>
    <definedName name="_xlnm.Print_Area" localSheetId="4">'DP meziroční srovnání'!$B$6:$AV$31</definedName>
    <definedName name="_xlnm.Print_Area" localSheetId="1">'leden2013 příjmy'!$B$2:$K$50</definedName>
    <definedName name="_xlnm.Print_Area" localSheetId="2">'leden2013 výdaje'!$B$2:$K$46</definedName>
    <definedName name="_xlnm.Print_Area" localSheetId="3">'příjmy+výdaje SR leden-aktuální'!$B$2:$J$92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sharedStrings.xml><?xml version="1.0" encoding="utf-8"?>
<sst xmlns="http://schemas.openxmlformats.org/spreadsheetml/2006/main" count="509" uniqueCount="171">
  <si>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</si>
  <si>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</si>
  <si>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</si>
  <si>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</si>
  <si>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</si>
  <si>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</si>
  <si>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</si>
  <si>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</si>
  <si>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</si>
  <si>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</si>
  <si>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</si>
  <si>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</si>
  <si>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</si>
  <si>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</si>
  <si>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</si>
  <si>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</si>
  <si>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</si>
  <si>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</si>
  <si>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</si>
  <si>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</si>
  <si>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</si>
  <si>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</si>
  <si>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</si>
  <si>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</si>
  <si>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</si>
  <si>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Daň z převodu nemovitostí</t>
  </si>
  <si>
    <t xml:space="preserve">   Poplatky za uložení odpadů *)</t>
  </si>
  <si>
    <t xml:space="preserve">   Odvod za odnětí půdy ze zeměděl. půdního fondu</t>
  </si>
  <si>
    <t xml:space="preserve">   Odvody z loterií **)</t>
  </si>
  <si>
    <t xml:space="preserve">   Ostatní daňové příjmy ***)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</si>
  <si>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</si>
  <si>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</si>
  <si>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</si>
  <si>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</si>
  <si>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Převody z fondů OSS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</si>
  <si>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</si>
  <si>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</si>
  <si>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</si>
  <si>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</si>
  <si>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</si>
  <si>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</si>
  <si>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</si>
  <si>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</si>
  <si>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Příjmy sdílené s EU (clo)</t>
  </si>
  <si>
    <t>*) rozpočet i skutečnost za kapitolu OSFA</t>
  </si>
  <si>
    <t>**) odvody z loterií podle zákona č. 202/1990 Sb., § 41b, odst. 1 (70 % výnosu pro SR) a § 41b, odst. 2, 3, 4 (20 % výnosu pro SR)</t>
  </si>
  <si>
    <t>***) dopočet do celku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</si>
  <si>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</si>
  <si>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</si>
  <si>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</si>
  <si>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</si>
  <si>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</si>
  <si>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</si>
  <si>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</si>
  <si>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</si>
  <si>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</si>
  <si>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</si>
  <si>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</si>
  <si>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</si>
  <si>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</si>
  <si>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</si>
  <si>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</si>
  <si>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</si>
  <si>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</si>
  <si>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</si>
  <si>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</si>
  <si>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</si>
  <si>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</si>
  <si>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</si>
  <si>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</si>
  <si>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</si>
  <si>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</si>
  <si>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</si>
  <si>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</si>
  <si>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</si>
  <si>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2013</t>
  </si>
  <si>
    <t>Schválený</t>
  </si>
  <si>
    <t>rozpočet</t>
  </si>
  <si>
    <t xml:space="preserve">Schválený </t>
  </si>
  <si>
    <t>leden</t>
  </si>
  <si>
    <t>z toho: Transfery přijaté od EU a převody z Národního fondu</t>
  </si>
  <si>
    <t>x</t>
  </si>
  <si>
    <t>Tabulky pro měsíční informaci</t>
  </si>
  <si>
    <t>skrýt</t>
  </si>
  <si>
    <t>možná skrýt</t>
  </si>
  <si>
    <t>z toho: Úroky a ost.finanční výdaje kap. Státní dluh *)</t>
  </si>
  <si>
    <t>*) skutečnost v roce 2012 obsahuje celé neinvestiční výdaje kapitoly SD (téměř ze 100 % jsou to úroky a ostatní finanční výdaje)</t>
  </si>
  <si>
    <t>Neinv. transfery fondům soc. a veřejného zdrav.poj. **)</t>
  </si>
  <si>
    <t>Ostatní běžné výdaje ***)</t>
  </si>
  <si>
    <t xml:space="preserve"> Ostatní kapitálové výdaje ***)</t>
  </si>
  <si>
    <t>**) skutečnost roku 2012 je jen za kapitolu VPS</t>
  </si>
  <si>
    <t>zdrojem zůstatky na účtech ČNB)</t>
  </si>
  <si>
    <t xml:space="preserve">Pozn.: Chybějící údaje u některých výdajových položek roku 2012 souvisejí se změnou čerpání dat z nového rozpočtového informačního systému (do roku 2012 byly </t>
  </si>
  <si>
    <t>Výdaje státního rozpočtu</t>
  </si>
  <si>
    <t>Příjmy státního rozpočtu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</si>
  <si>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</si>
  <si>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</si>
  <si>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</si>
  <si>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</si>
  <si>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</si>
  <si>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2013/2012</t>
  </si>
  <si>
    <t>skutečnost</t>
  </si>
  <si>
    <t>index</t>
  </si>
  <si>
    <t>v mld. Kč</t>
  </si>
  <si>
    <t>2013 - 2012</t>
  </si>
  <si>
    <t>2013-2012</t>
  </si>
  <si>
    <t xml:space="preserve">Index </t>
  </si>
  <si>
    <t>3</t>
  </si>
  <si>
    <t>4</t>
  </si>
  <si>
    <t>5</t>
  </si>
  <si>
    <t>6 = 5 / 4</t>
  </si>
  <si>
    <t>7 = 5 / 1</t>
  </si>
  <si>
    <t>8 = 5 -1</t>
  </si>
  <si>
    <t>Celkem r. 2005</t>
  </si>
  <si>
    <t>Celkem r. 2006</t>
  </si>
  <si>
    <t>Celkem r. 2007</t>
  </si>
  <si>
    <t>Celkem r. 2008</t>
  </si>
  <si>
    <t>Celkem r. 2009</t>
  </si>
  <si>
    <t>Celkem r. 2010</t>
  </si>
  <si>
    <t>Celkem r. 2011</t>
  </si>
  <si>
    <t>Celkem r. 2012</t>
  </si>
  <si>
    <t>Celkem r. 2013</t>
  </si>
  <si>
    <t>sk.</t>
  </si>
  <si>
    <t>2012/2011</t>
  </si>
  <si>
    <t>schválený</t>
  </si>
  <si>
    <t>5-2</t>
  </si>
  <si>
    <t>8-5</t>
  </si>
  <si>
    <t>5:2</t>
  </si>
  <si>
    <t>8:5</t>
  </si>
  <si>
    <t xml:space="preserve">      Daňové příjmy </t>
  </si>
  <si>
    <t xml:space="preserve">       - DPH</t>
  </si>
  <si>
    <t xml:space="preserve">       - spotřební daně (vč. energ. daní)</t>
  </si>
  <si>
    <t xml:space="preserve">       - clo</t>
  </si>
  <si>
    <t xml:space="preserve">       - daně z příjmů PO</t>
  </si>
  <si>
    <t xml:space="preserve">       - daně z příjmů FO</t>
  </si>
  <si>
    <t xml:space="preserve">          vybíraná srážkou</t>
  </si>
  <si>
    <t xml:space="preserve">           závislá činnost</t>
  </si>
  <si>
    <t xml:space="preserve">           z přiznání</t>
  </si>
  <si>
    <t xml:space="preserve">      - silniční daň</t>
  </si>
  <si>
    <t xml:space="preserve">      - daň z nemovitosti</t>
  </si>
  <si>
    <t xml:space="preserve">      - majetkové daně</t>
  </si>
  <si>
    <t xml:space="preserve">      - dálniční poplatek ****)</t>
  </si>
  <si>
    <t xml:space="preserve">      - ostatní daně a poplatky</t>
  </si>
  <si>
    <t>*) v rozp.celost.daní v roce 2011 není zahrn.DPPO za obce a kraje (6,2 mld. Kč) a dále správní a místní popl. obcím (7,4 mld. Kč) a popl.za znečišť.ŽP také obcím (6,2 mld. Kč) - ve skut. je lze sledovat pouze v účetnictví</t>
  </si>
  <si>
    <t>**) v rozp.celost.daní v roce 2012 není zahrn.DPPO za obce a kraje (6,2 mld. Kč) a dále správní a místní popl.a další odvody obcím (5,8 mld. Kč) a popl.za znečišť.ŽP také obcím (6,2 mld. Kč) - ve skut. je lze sledovat pouze v účetnictví</t>
  </si>
  <si>
    <t>****) údaj skutečnosti roku 2012 a 2013 odpovídá stavu inkasa za minulý měsíc (od roku 2012 nemá MF možnost sledovat každodenní pohyb inkasa z dálničních poplatků)</t>
  </si>
  <si>
    <t>*) skutečnost v roce 2012 i 2013 obsahuje celé neinvestiční výdaje kapitoly SD (téměř ze 100 % jsou to úroky a ostatní finanční výdaje)</t>
  </si>
  <si>
    <t>leden-listopad</t>
  </si>
  <si>
    <t>z toho: Transfery přijaté od EU a převody z Národního fondu ***)</t>
  </si>
  <si>
    <t xml:space="preserve">   Ostatní daňové příjmy ****)</t>
  </si>
  <si>
    <t>****) dopočet do celku</t>
  </si>
  <si>
    <t>***) z transferů přijatých od EU jsou ve skutečnosti roku 2013 obsaženy pouze prostředky na krytí výdajů Společné zemědělské politiky v gesci kapitoly Ministerstvo zemědělství</t>
  </si>
  <si>
    <t>8 = 5 - 1</t>
  </si>
  <si>
    <t>Meziroční srovnání celostátních daňových příjmů</t>
  </si>
  <si>
    <t>Celkem r. 2003</t>
  </si>
  <si>
    <t>Celkem r. 2004</t>
  </si>
  <si>
    <t>meziroč.přírůstek</t>
  </si>
  <si>
    <t>meziroční index</t>
  </si>
  <si>
    <t>skutečnost %</t>
  </si>
  <si>
    <t>z toho: Příjmy sdílené s EU (clo)</t>
  </si>
  <si>
    <t>***) v rozp.celost.daní v roce 2013 není zahrn.DPPO za obce a kraje (6,1 mld. Kč) a dále správní a místní popl.a další odv. obcím (7,5 mld. Kč), popl.za znečišť.ŽP a ost.odvody také obcím (8,6 mld. Kč)-ve skut. je lze sledovat pouze v účet.</t>
  </si>
  <si>
    <t>*) rozpočet i skutečnost roku 2012 jen za kapitolu OSFA</t>
  </si>
  <si>
    <t>Celkem r. 2000</t>
  </si>
  <si>
    <t>Celkem r. 2001</t>
  </si>
  <si>
    <t>Celkem r. 2002</t>
  </si>
  <si>
    <t>k 30.11.*)</t>
  </si>
  <si>
    <t>30.11.*)</t>
  </si>
  <si>
    <t>k 28.11.*)</t>
  </si>
  <si>
    <t>k 30.11.**)</t>
  </si>
  <si>
    <t>k 30.11.***)</t>
  </si>
  <si>
    <t>Zdroj: MF - sekce 06 VEŘEJNÉ ROZPOČTY - odbor 11 Státní rozpočet - odd. 1102 Státní závěrečný účet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</si>
</sst>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"/>
    <numFmt numFmtId="184" formatCode="0.00000"/>
    <numFmt numFmtId="185" formatCode="0.0000"/>
    <numFmt numFmtId="186" formatCode="0.000"/>
    <numFmt numFmtId="187" formatCode="#,##0.00;\-\ #,##0.00"/>
    <numFmt numFmtId="188" formatCode="d\ mmmm\ yyyy"/>
    <numFmt numFmtId="189" formatCode="d/mmmm\ yyyy"/>
    <numFmt numFmtId="190" formatCode="#,##0.00;[Red]#,##0.00"/>
    <numFmt numFmtId="191" formatCode="General_)"/>
    <numFmt numFmtId="192" formatCode="#,,;\-#,,;0"/>
    <numFmt numFmtId="193" formatCode="0.0000&quot;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_-* #,##0.00\ _D_M_-;\-* #,##0.00\ _D_M_-;_-* &quot;-&quot;??\ _D_M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\ &quot;DM&quot;_-;\-* #,##0\ &quot;DM&quot;_-;_-* &quot;-&quot;\ &quot;DM&quot;_-;_-@_-"/>
    <numFmt numFmtId="202" formatCode="#,###,;\-#,###,;"/>
    <numFmt numFmtId="203" formatCode="#,###,;\-#,###"/>
    <numFmt numFmtId="204" formatCode="#,##0;\-\ #,##0"/>
    <numFmt numFmtId="205" formatCode="#,##0.00&quot; &quot;;\-#,##0.00&quot; &quot;;&quot; &quot;;&quot; &quot;\ "/>
    <numFmt numFmtId="206" formatCode="#,###,,"/>
    <numFmt numFmtId="207" formatCode="##,##0,,"/>
    <numFmt numFmtId="208" formatCode="#,###,##0"/>
    <numFmt numFmtId="209" formatCode="#,##0\ &quot;CZK&quot;;\-\ #,##0\ &quot;CZK&quot;"/>
    <numFmt numFmtId="210" formatCode="#,##0\ &quot;CZK&quot;"/>
    <numFmt numFmtId="211" formatCode="0.0000000000000"/>
    <numFmt numFmtId="212" formatCode="#,##0.00_ ;\-#,##0.00\ "/>
    <numFmt numFmtId="213" formatCode="#,##0.0000000000"/>
    <numFmt numFmtId="214" formatCode="#,##0.00000000000"/>
    <numFmt numFmtId="215" formatCode="#,##0.000000000000"/>
  </numFmts>
  <fonts count="68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39" fillId="16" borderId="0" applyNumberFormat="0" applyBorder="0" applyAlignment="0" applyProtection="0"/>
    <xf numFmtId="0" fontId="40" fillId="23" borderId="1" applyNumberFormat="0" applyAlignment="0" applyProtection="0"/>
    <xf numFmtId="0" fontId="53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18" borderId="6" applyNumberFormat="0" applyAlignment="0" applyProtection="0"/>
    <xf numFmtId="0" fontId="30" fillId="28" borderId="0" applyNumberFormat="0" applyBorder="0" applyAlignment="0" applyProtection="0"/>
    <xf numFmtId="0" fontId="47" fillId="7" borderId="1" applyNumberFormat="0" applyAlignment="0" applyProtection="0"/>
    <xf numFmtId="0" fontId="54" fillId="3" borderId="7" applyNumberFormat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4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31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0" fillId="23" borderId="12" applyNumberFormat="0" applyAlignment="0" applyProtection="0"/>
    <xf numFmtId="0" fontId="32" fillId="0" borderId="0" applyNumberFormat="0" applyFill="0" applyBorder="0" applyAlignment="0" applyProtection="0"/>
    <xf numFmtId="0" fontId="0" fillId="29" borderId="13" applyNumberFormat="0" applyFont="0" applyAlignment="0" applyProtection="0"/>
    <xf numFmtId="9" fontId="0" fillId="0" borderId="0" applyFont="0" applyFill="0" applyBorder="0" applyAlignment="0" applyProtection="0"/>
    <xf numFmtId="0" fontId="33" fillId="0" borderId="14" applyNumberFormat="0" applyFill="0" applyAlignment="0" applyProtection="0"/>
    <xf numFmtId="4" fontId="15" fillId="30" borderId="15" applyNumberFormat="0" applyProtection="0">
      <alignment vertical="center"/>
    </xf>
    <xf numFmtId="4" fontId="19" fillId="30" borderId="15" applyNumberFormat="0" applyProtection="0">
      <alignment vertical="center"/>
    </xf>
    <xf numFmtId="4" fontId="19" fillId="30" borderId="15" applyNumberFormat="0" applyProtection="0">
      <alignment vertical="center"/>
    </xf>
    <xf numFmtId="4" fontId="16" fillId="30" borderId="15" applyNumberFormat="0" applyProtection="0">
      <alignment vertical="center"/>
    </xf>
    <xf numFmtId="4" fontId="19" fillId="30" borderId="15" applyNumberFormat="0" applyProtection="0">
      <alignment vertical="center"/>
    </xf>
    <xf numFmtId="4" fontId="19" fillId="30" borderId="15" applyNumberFormat="0" applyProtection="0">
      <alignment vertical="center"/>
    </xf>
    <xf numFmtId="4" fontId="15" fillId="30" borderId="15" applyNumberFormat="0" applyProtection="0">
      <alignment horizontal="left" vertical="center" indent="1"/>
    </xf>
    <xf numFmtId="4" fontId="19" fillId="30" borderId="15" applyNumberFormat="0" applyProtection="0">
      <alignment horizontal="left" vertical="center" indent="1"/>
    </xf>
    <xf numFmtId="4" fontId="19" fillId="30" borderId="15" applyNumberFormat="0" applyProtection="0">
      <alignment horizontal="left" vertical="center" indent="1"/>
    </xf>
    <xf numFmtId="0" fontId="17" fillId="30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1" borderId="15" applyNumberFormat="0" applyProtection="0">
      <alignment horizontal="right" vertical="center"/>
    </xf>
    <xf numFmtId="4" fontId="15" fillId="32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3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4" borderId="17" applyNumberFormat="0" applyProtection="0">
      <alignment horizontal="left" vertical="center" indent="1"/>
    </xf>
    <xf numFmtId="0" fontId="19" fillId="0" borderId="0">
      <alignment/>
      <protection/>
    </xf>
    <xf numFmtId="0" fontId="15" fillId="0" borderId="0">
      <alignment horizontal="left"/>
      <protection/>
    </xf>
    <xf numFmtId="0" fontId="28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5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9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4" borderId="15" applyNumberFormat="0" applyProtection="0">
      <alignment horizontal="left" vertical="center" indent="1"/>
    </xf>
    <xf numFmtId="0" fontId="15" fillId="35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4" fontId="15" fillId="35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5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66" fillId="7" borderId="15" applyNumberFormat="0" applyAlignment="0" applyProtection="0"/>
    <xf numFmtId="0" fontId="36" fillId="5" borderId="15" applyNumberFormat="0" applyAlignment="0" applyProtection="0"/>
    <xf numFmtId="0" fontId="67" fillId="5" borderId="24" applyNumberFormat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9" borderId="0" applyNumberFormat="0" applyBorder="0" applyAlignment="0" applyProtection="0"/>
    <xf numFmtId="0" fontId="52" fillId="42" borderId="0" applyNumberFormat="0" applyBorder="0" applyAlignment="0" applyProtection="0"/>
    <xf numFmtId="0" fontId="52" fillId="12" borderId="0" applyNumberFormat="0" applyBorder="0" applyAlignment="0" applyProtection="0"/>
    <xf numFmtId="0" fontId="52" fillId="33" borderId="0" applyNumberFormat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Fill="1" applyBorder="1" applyAlignment="1">
      <alignment horizontal="center"/>
      <protection/>
    </xf>
    <xf numFmtId="0" fontId="2" fillId="0" borderId="27" xfId="85" applyFont="1" applyBorder="1" applyAlignment="1">
      <alignment horizontal="center"/>
      <protection/>
    </xf>
    <xf numFmtId="0" fontId="2" fillId="0" borderId="28" xfId="85" applyFont="1" applyFill="1" applyBorder="1" applyAlignment="1">
      <alignment horizontal="center"/>
      <protection/>
    </xf>
    <xf numFmtId="164" fontId="2" fillId="0" borderId="29" xfId="85" applyNumberFormat="1" applyFont="1" applyBorder="1" applyAlignment="1">
      <alignment horizontal="center"/>
      <protection/>
    </xf>
    <xf numFmtId="0" fontId="2" fillId="0" borderId="29" xfId="85" applyFont="1" applyBorder="1" applyAlignment="1">
      <alignment horizontal="center"/>
      <protection/>
    </xf>
    <xf numFmtId="0" fontId="4" fillId="0" borderId="30" xfId="85" applyFont="1" applyBorder="1">
      <alignment/>
      <protection/>
    </xf>
    <xf numFmtId="0" fontId="2" fillId="0" borderId="0" xfId="85" applyFont="1" applyFill="1">
      <alignment/>
      <protection/>
    </xf>
    <xf numFmtId="0" fontId="2" fillId="0" borderId="30" xfId="85" applyFont="1" applyBorder="1">
      <alignment/>
      <protection/>
    </xf>
    <xf numFmtId="0" fontId="7" fillId="0" borderId="30" xfId="85" applyFont="1" applyBorder="1">
      <alignment/>
      <protection/>
    </xf>
    <xf numFmtId="0" fontId="8" fillId="0" borderId="30" xfId="85" applyFont="1" applyBorder="1">
      <alignment/>
      <protection/>
    </xf>
    <xf numFmtId="0" fontId="6" fillId="0" borderId="30" xfId="85" applyFont="1" applyBorder="1">
      <alignment/>
      <protection/>
    </xf>
    <xf numFmtId="49" fontId="6" fillId="0" borderId="30" xfId="85" applyNumberFormat="1" applyFont="1" applyFill="1" applyBorder="1" applyAlignment="1">
      <alignment horizontal="left" indent="1"/>
      <protection/>
    </xf>
    <xf numFmtId="49" fontId="6" fillId="0" borderId="30" xfId="85" applyNumberFormat="1" applyFont="1" applyFill="1" applyBorder="1" applyAlignment="1">
      <alignment horizontal="left" indent="4"/>
      <protection/>
    </xf>
    <xf numFmtId="49" fontId="6" fillId="0" borderId="30" xfId="85" applyNumberFormat="1" applyFont="1" applyBorder="1" applyAlignment="1">
      <alignment horizontal="left" indent="4"/>
      <protection/>
    </xf>
    <xf numFmtId="0" fontId="2" fillId="0" borderId="30" xfId="85" applyFont="1" applyBorder="1" applyAlignment="1">
      <alignment horizontal="left" indent="3"/>
      <protection/>
    </xf>
    <xf numFmtId="0" fontId="2" fillId="0" borderId="30" xfId="85" applyFont="1" applyFill="1" applyBorder="1">
      <alignment/>
      <protection/>
    </xf>
    <xf numFmtId="49" fontId="6" fillId="0" borderId="30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30" xfId="85" applyFont="1" applyFill="1" applyBorder="1">
      <alignment/>
      <protection/>
    </xf>
    <xf numFmtId="0" fontId="2" fillId="0" borderId="30" xfId="85" applyFont="1" applyBorder="1" applyAlignment="1">
      <alignment horizontal="left" indent="1"/>
      <protection/>
    </xf>
    <xf numFmtId="0" fontId="2" fillId="0" borderId="30" xfId="85" applyFont="1" applyFill="1" applyBorder="1" applyAlignment="1">
      <alignment horizontal="left" indent="1"/>
      <protection/>
    </xf>
    <xf numFmtId="0" fontId="2" fillId="0" borderId="30" xfId="85" applyFont="1" applyFill="1" applyBorder="1" applyAlignment="1">
      <alignment horizontal="left" indent="4"/>
      <protection/>
    </xf>
    <xf numFmtId="49" fontId="6" fillId="0" borderId="31" xfId="85" applyNumberFormat="1" applyFont="1" applyFill="1" applyBorder="1" applyAlignment="1">
      <alignment horizontal="left" vertical="center" wrapText="1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0" fontId="2" fillId="0" borderId="32" xfId="85" applyFont="1" applyBorder="1" applyAlignment="1">
      <alignment horizontal="center"/>
      <protection/>
    </xf>
    <xf numFmtId="0" fontId="2" fillId="0" borderId="30" xfId="85" applyFont="1" applyBorder="1" applyAlignment="1">
      <alignment horizontal="center"/>
      <protection/>
    </xf>
    <xf numFmtId="0" fontId="2" fillId="0" borderId="31" xfId="85" applyFont="1" applyBorder="1">
      <alignment/>
      <protection/>
    </xf>
    <xf numFmtId="4" fontId="2" fillId="0" borderId="0" xfId="85" applyNumberFormat="1" applyFont="1" applyFill="1" applyBorder="1">
      <alignment/>
      <protection/>
    </xf>
    <xf numFmtId="0" fontId="2" fillId="0" borderId="30" xfId="85" applyFont="1" applyBorder="1" applyAlignment="1">
      <alignment horizontal="left" indent="4"/>
      <protection/>
    </xf>
    <xf numFmtId="0" fontId="2" fillId="0" borderId="30" xfId="85" applyFont="1" applyBorder="1" applyAlignment="1">
      <alignment horizontal="left" indent="1"/>
      <protection/>
    </xf>
    <xf numFmtId="0" fontId="4" fillId="0" borderId="33" xfId="85" applyFont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26" xfId="85" applyNumberFormat="1" applyFont="1" applyFill="1" applyBorder="1" applyAlignment="1">
      <alignment horizontal="center"/>
      <protection/>
    </xf>
    <xf numFmtId="3" fontId="2" fillId="0" borderId="29" xfId="85" applyNumberFormat="1" applyFont="1" applyFill="1" applyBorder="1" applyAlignment="1">
      <alignment horizontal="center"/>
      <protection/>
    </xf>
    <xf numFmtId="49" fontId="2" fillId="0" borderId="34" xfId="85" applyNumberFormat="1" applyFont="1" applyFill="1" applyBorder="1" applyAlignment="1">
      <alignment horizontal="center"/>
      <protection/>
    </xf>
    <xf numFmtId="0" fontId="2" fillId="0" borderId="35" xfId="85" applyFont="1" applyBorder="1" applyAlignment="1">
      <alignment horizontal="center"/>
      <protection/>
    </xf>
    <xf numFmtId="0" fontId="2" fillId="0" borderId="36" xfId="85" applyFont="1" applyBorder="1" applyAlignment="1">
      <alignment horizontal="center"/>
      <protection/>
    </xf>
    <xf numFmtId="0" fontId="2" fillId="0" borderId="37" xfId="85" applyFont="1" applyBorder="1">
      <alignment/>
      <protection/>
    </xf>
    <xf numFmtId="0" fontId="2" fillId="0" borderId="38" xfId="85" applyFont="1" applyFill="1" applyBorder="1" applyAlignment="1">
      <alignment horizontal="center"/>
      <protection/>
    </xf>
    <xf numFmtId="0" fontId="2" fillId="0" borderId="39" xfId="85" applyFont="1" applyBorder="1" applyAlignment="1">
      <alignment horizontal="center"/>
      <protection/>
    </xf>
    <xf numFmtId="0" fontId="2" fillId="0" borderId="40" xfId="85" applyFont="1" applyBorder="1" applyAlignment="1">
      <alignment horizontal="center"/>
      <protection/>
    </xf>
    <xf numFmtId="168" fontId="4" fillId="0" borderId="41" xfId="85" applyNumberFormat="1" applyFont="1" applyBorder="1">
      <alignment/>
      <protection/>
    </xf>
    <xf numFmtId="168" fontId="5" fillId="0" borderId="41" xfId="85" applyNumberFormat="1" applyFont="1" applyBorder="1">
      <alignment/>
      <protection/>
    </xf>
    <xf numFmtId="168" fontId="7" fillId="0" borderId="41" xfId="85" applyNumberFormat="1" applyFont="1" applyBorder="1">
      <alignment/>
      <protection/>
    </xf>
    <xf numFmtId="168" fontId="2" fillId="0" borderId="41" xfId="85" applyNumberFormat="1" applyFont="1" applyBorder="1">
      <alignment/>
      <protection/>
    </xf>
    <xf numFmtId="168" fontId="2" fillId="0" borderId="41" xfId="85" applyNumberFormat="1" applyFont="1" applyBorder="1">
      <alignment/>
      <protection/>
    </xf>
    <xf numFmtId="168" fontId="4" fillId="0" borderId="42" xfId="85" applyNumberFormat="1" applyFont="1" applyBorder="1">
      <alignment/>
      <protection/>
    </xf>
    <xf numFmtId="168" fontId="5" fillId="0" borderId="42" xfId="85" applyNumberFormat="1" applyFont="1" applyBorder="1">
      <alignment/>
      <protection/>
    </xf>
    <xf numFmtId="168" fontId="7" fillId="0" borderId="42" xfId="85" applyNumberFormat="1" applyFont="1" applyBorder="1">
      <alignment/>
      <protection/>
    </xf>
    <xf numFmtId="168" fontId="8" fillId="0" borderId="42" xfId="85" applyNumberFormat="1" applyFont="1" applyBorder="1">
      <alignment/>
      <protection/>
    </xf>
    <xf numFmtId="168" fontId="2" fillId="0" borderId="42" xfId="85" applyNumberFormat="1" applyFont="1" applyBorder="1">
      <alignment/>
      <protection/>
    </xf>
    <xf numFmtId="168" fontId="2" fillId="0" borderId="42" xfId="85" applyNumberFormat="1" applyFont="1" applyBorder="1">
      <alignment/>
      <protection/>
    </xf>
    <xf numFmtId="168" fontId="2" fillId="0" borderId="29" xfId="85" applyNumberFormat="1" applyFont="1" applyBorder="1">
      <alignment/>
      <protection/>
    </xf>
    <xf numFmtId="168" fontId="4" fillId="0" borderId="43" xfId="85" applyNumberFormat="1" applyFont="1" applyBorder="1">
      <alignment/>
      <protection/>
    </xf>
    <xf numFmtId="168" fontId="4" fillId="0" borderId="44" xfId="85" applyNumberFormat="1" applyFont="1" applyBorder="1">
      <alignment/>
      <protection/>
    </xf>
    <xf numFmtId="0" fontId="2" fillId="0" borderId="28" xfId="85" applyFont="1" applyBorder="1" applyAlignment="1">
      <alignment horizontal="center"/>
      <protection/>
    </xf>
    <xf numFmtId="4" fontId="4" fillId="0" borderId="41" xfId="85" applyNumberFormat="1" applyFont="1" applyBorder="1">
      <alignment/>
      <protection/>
    </xf>
    <xf numFmtId="4" fontId="4" fillId="0" borderId="45" xfId="85" applyNumberFormat="1" applyFont="1" applyFill="1" applyBorder="1">
      <alignment/>
      <protection/>
    </xf>
    <xf numFmtId="4" fontId="4" fillId="0" borderId="45" xfId="85" applyNumberFormat="1" applyFont="1" applyBorder="1">
      <alignment/>
      <protection/>
    </xf>
    <xf numFmtId="4" fontId="2" fillId="0" borderId="41" xfId="85" applyNumberFormat="1" applyFont="1" applyBorder="1">
      <alignment/>
      <protection/>
    </xf>
    <xf numFmtId="4" fontId="2" fillId="0" borderId="45" xfId="85" applyNumberFormat="1" applyFont="1" applyFill="1" applyBorder="1">
      <alignment/>
      <protection/>
    </xf>
    <xf numFmtId="4" fontId="2" fillId="0" borderId="45" xfId="85" applyNumberFormat="1" applyFont="1" applyBorder="1">
      <alignment/>
      <protection/>
    </xf>
    <xf numFmtId="4" fontId="2" fillId="0" borderId="42" xfId="85" applyNumberFormat="1" applyFont="1" applyFill="1" applyBorder="1">
      <alignment/>
      <protection/>
    </xf>
    <xf numFmtId="4" fontId="7" fillId="0" borderId="41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46" xfId="85" applyNumberFormat="1" applyFont="1" applyFill="1" applyBorder="1">
      <alignment/>
      <protection/>
    </xf>
    <xf numFmtId="4" fontId="8" fillId="0" borderId="45" xfId="85" applyNumberFormat="1" applyFont="1" applyFill="1" applyBorder="1">
      <alignment/>
      <protection/>
    </xf>
    <xf numFmtId="4" fontId="8" fillId="0" borderId="45" xfId="85" applyNumberFormat="1" applyFont="1" applyBorder="1">
      <alignment/>
      <protection/>
    </xf>
    <xf numFmtId="4" fontId="2" fillId="0" borderId="42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41" xfId="85" applyNumberFormat="1" applyFont="1" applyFill="1" applyBorder="1">
      <alignment/>
      <protection/>
    </xf>
    <xf numFmtId="4" fontId="8" fillId="0" borderId="0" xfId="85" applyNumberFormat="1" applyFont="1" applyFill="1" applyBorder="1">
      <alignment/>
      <protection/>
    </xf>
    <xf numFmtId="4" fontId="8" fillId="0" borderId="42" xfId="85" applyNumberFormat="1" applyFont="1" applyBorder="1">
      <alignment/>
      <protection/>
    </xf>
    <xf numFmtId="4" fontId="8" fillId="0" borderId="42" xfId="85" applyNumberFormat="1" applyFont="1" applyFill="1" applyBorder="1">
      <alignment/>
      <protection/>
    </xf>
    <xf numFmtId="4" fontId="7" fillId="0" borderId="36" xfId="85" applyNumberFormat="1" applyFont="1" applyFill="1" applyBorder="1">
      <alignment/>
      <protection/>
    </xf>
    <xf numFmtId="4" fontId="7" fillId="0" borderId="42" xfId="85" applyNumberFormat="1" applyFont="1" applyBorder="1">
      <alignment/>
      <protection/>
    </xf>
    <xf numFmtId="4" fontId="7" fillId="0" borderId="42" xfId="85" applyNumberFormat="1" applyFont="1" applyFill="1" applyBorder="1">
      <alignment/>
      <protection/>
    </xf>
    <xf numFmtId="4" fontId="2" fillId="0" borderId="45" xfId="85" applyNumberFormat="1" applyFont="1" applyFill="1" applyBorder="1" applyAlignment="1">
      <alignment horizontal="right"/>
      <protection/>
    </xf>
    <xf numFmtId="4" fontId="2" fillId="0" borderId="45" xfId="85" applyNumberFormat="1" applyFont="1" applyBorder="1">
      <alignment/>
      <protection/>
    </xf>
    <xf numFmtId="4" fontId="2" fillId="0" borderId="45" xfId="85" applyNumberFormat="1" applyFont="1" applyFill="1" applyBorder="1">
      <alignment/>
      <protection/>
    </xf>
    <xf numFmtId="4" fontId="2" fillId="0" borderId="38" xfId="85" applyNumberFormat="1" applyFont="1" applyFill="1" applyBorder="1" applyAlignment="1">
      <alignment horizontal="right"/>
      <protection/>
    </xf>
    <xf numFmtId="4" fontId="2" fillId="0" borderId="38" xfId="85" applyNumberFormat="1" applyFont="1" applyFill="1" applyBorder="1">
      <alignment/>
      <protection/>
    </xf>
    <xf numFmtId="4" fontId="5" fillId="0" borderId="41" xfId="85" applyNumberFormat="1" applyFont="1" applyBorder="1">
      <alignment/>
      <protection/>
    </xf>
    <xf numFmtId="4" fontId="8" fillId="0" borderId="41" xfId="85" applyNumberFormat="1" applyFont="1" applyBorder="1">
      <alignment/>
      <protection/>
    </xf>
    <xf numFmtId="4" fontId="2" fillId="0" borderId="41" xfId="85" applyNumberFormat="1" applyFont="1" applyBorder="1">
      <alignment/>
      <protection/>
    </xf>
    <xf numFmtId="4" fontId="2" fillId="0" borderId="40" xfId="85" applyNumberFormat="1" applyFont="1" applyBorder="1">
      <alignment/>
      <protection/>
    </xf>
    <xf numFmtId="164" fontId="2" fillId="0" borderId="40" xfId="85" applyNumberFormat="1" applyFont="1" applyBorder="1" applyAlignment="1">
      <alignment horizontal="center"/>
      <protection/>
    </xf>
    <xf numFmtId="4" fontId="4" fillId="0" borderId="36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 horizontal="right"/>
      <protection/>
    </xf>
    <xf numFmtId="4" fontId="2" fillId="0" borderId="28" xfId="85" applyNumberFormat="1" applyFont="1" applyFill="1" applyBorder="1" applyAlignment="1">
      <alignment horizontal="right"/>
      <protection/>
    </xf>
    <xf numFmtId="0" fontId="2" fillId="0" borderId="26" xfId="85" applyFont="1" applyBorder="1" applyAlignment="1">
      <alignment horizontal="center"/>
      <protection/>
    </xf>
    <xf numFmtId="164" fontId="2" fillId="0" borderId="38" xfId="85" applyNumberFormat="1" applyFont="1" applyBorder="1" applyAlignment="1">
      <alignment horizontal="center"/>
      <protection/>
    </xf>
    <xf numFmtId="4" fontId="8" fillId="0" borderId="36" xfId="85" applyNumberFormat="1" applyFont="1" applyFill="1" applyBorder="1">
      <alignment/>
      <protection/>
    </xf>
    <xf numFmtId="4" fontId="4" fillId="0" borderId="47" xfId="85" applyNumberFormat="1" applyFont="1" applyFill="1" applyBorder="1">
      <alignment/>
      <protection/>
    </xf>
    <xf numFmtId="4" fontId="8" fillId="0" borderId="42" xfId="85" applyNumberFormat="1" applyFont="1" applyFill="1" applyBorder="1">
      <alignment/>
      <protection/>
    </xf>
    <xf numFmtId="4" fontId="2" fillId="0" borderId="42" xfId="85" applyNumberFormat="1" applyFont="1" applyFill="1" applyBorder="1" applyAlignment="1">
      <alignment horizontal="right"/>
      <protection/>
    </xf>
    <xf numFmtId="169" fontId="1" fillId="0" borderId="0" xfId="0" applyNumberFormat="1" applyFont="1" applyAlignment="1" applyProtection="1">
      <alignment/>
      <protection locked="0"/>
    </xf>
    <xf numFmtId="168" fontId="4" fillId="0" borderId="41" xfId="85" applyNumberFormat="1" applyFont="1" applyFill="1" applyBorder="1">
      <alignment/>
      <protection/>
    </xf>
    <xf numFmtId="168" fontId="7" fillId="0" borderId="41" xfId="85" applyNumberFormat="1" applyFont="1" applyFill="1" applyBorder="1">
      <alignment/>
      <protection/>
    </xf>
    <xf numFmtId="168" fontId="8" fillId="0" borderId="41" xfId="85" applyNumberFormat="1" applyFont="1" applyFill="1" applyBorder="1">
      <alignment/>
      <protection/>
    </xf>
    <xf numFmtId="168" fontId="2" fillId="0" borderId="41" xfId="85" applyNumberFormat="1" applyFont="1" applyFill="1" applyBorder="1">
      <alignment/>
      <protection/>
    </xf>
    <xf numFmtId="168" fontId="8" fillId="0" borderId="41" xfId="85" applyNumberFormat="1" applyFont="1" applyFill="1" applyBorder="1">
      <alignment/>
      <protection/>
    </xf>
    <xf numFmtId="168" fontId="2" fillId="0" borderId="41" xfId="85" applyNumberFormat="1" applyFont="1" applyFill="1" applyBorder="1" applyAlignment="1">
      <alignment horizontal="right"/>
      <protection/>
    </xf>
    <xf numFmtId="168" fontId="2" fillId="0" borderId="40" xfId="85" applyNumberFormat="1" applyFont="1" applyFill="1" applyBorder="1" applyAlignment="1">
      <alignment horizontal="right"/>
      <protection/>
    </xf>
    <xf numFmtId="168" fontId="2" fillId="0" borderId="41" xfId="85" applyNumberFormat="1" applyFont="1" applyFill="1" applyBorder="1" applyAlignment="1">
      <alignment horizontal="center"/>
      <protection/>
    </xf>
    <xf numFmtId="168" fontId="2" fillId="0" borderId="41" xfId="85" applyNumberFormat="1" applyFont="1" applyFill="1" applyBorder="1" applyAlignment="1">
      <alignment horizontal="center"/>
      <protection/>
    </xf>
    <xf numFmtId="4" fontId="2" fillId="0" borderId="42" xfId="85" applyNumberFormat="1" applyFont="1" applyBorder="1" applyAlignment="1">
      <alignment horizontal="center"/>
      <protection/>
    </xf>
    <xf numFmtId="4" fontId="2" fillId="0" borderId="42" xfId="85" applyNumberFormat="1" applyFont="1" applyFill="1" applyBorder="1" applyAlignment="1">
      <alignment horizontal="center"/>
      <protection/>
    </xf>
    <xf numFmtId="4" fontId="2" fillId="0" borderId="42" xfId="85" applyNumberFormat="1" applyFont="1" applyBorder="1" applyAlignment="1">
      <alignment horizontal="center"/>
      <protection/>
    </xf>
    <xf numFmtId="4" fontId="4" fillId="0" borderId="36" xfId="85" applyNumberFormat="1" applyFont="1" applyBorder="1" applyAlignment="1">
      <alignment/>
      <protection/>
    </xf>
    <xf numFmtId="4" fontId="4" fillId="0" borderId="42" xfId="85" applyNumberFormat="1" applyFont="1" applyBorder="1" applyAlignment="1">
      <alignment/>
      <protection/>
    </xf>
    <xf numFmtId="4" fontId="7" fillId="0" borderId="36" xfId="85" applyNumberFormat="1" applyFont="1" applyBorder="1" applyAlignment="1">
      <alignment/>
      <protection/>
    </xf>
    <xf numFmtId="4" fontId="7" fillId="0" borderId="42" xfId="85" applyNumberFormat="1" applyFont="1" applyBorder="1" applyAlignment="1">
      <alignment/>
      <protection/>
    </xf>
    <xf numFmtId="4" fontId="2" fillId="0" borderId="36" xfId="85" applyNumberFormat="1" applyFont="1" applyBorder="1" applyAlignment="1">
      <alignment/>
      <protection/>
    </xf>
    <xf numFmtId="4" fontId="2" fillId="0" borderId="42" xfId="85" applyNumberFormat="1" applyFont="1" applyBorder="1" applyAlignment="1">
      <alignment/>
      <protection/>
    </xf>
    <xf numFmtId="4" fontId="2" fillId="0" borderId="36" xfId="85" applyNumberFormat="1" applyFont="1" applyFill="1" applyBorder="1" applyAlignment="1">
      <alignment/>
      <protection/>
    </xf>
    <xf numFmtId="4" fontId="2" fillId="0" borderId="42" xfId="85" applyNumberFormat="1" applyFont="1" applyFill="1" applyBorder="1" applyAlignment="1">
      <alignment/>
      <protection/>
    </xf>
    <xf numFmtId="4" fontId="2" fillId="0" borderId="36" xfId="85" applyNumberFormat="1" applyFont="1" applyBorder="1" applyAlignment="1">
      <alignment/>
      <protection/>
    </xf>
    <xf numFmtId="4" fontId="2" fillId="0" borderId="42" xfId="85" applyNumberFormat="1" applyFont="1" applyBorder="1" applyAlignment="1">
      <alignment/>
      <protection/>
    </xf>
    <xf numFmtId="4" fontId="4" fillId="0" borderId="37" xfId="85" applyNumberFormat="1" applyFont="1" applyBorder="1" applyAlignment="1">
      <alignment/>
      <protection/>
    </xf>
    <xf numFmtId="4" fontId="4" fillId="0" borderId="44" xfId="85" applyNumberFormat="1" applyFont="1" applyBorder="1" applyAlignment="1">
      <alignment/>
      <protection/>
    </xf>
    <xf numFmtId="168" fontId="4" fillId="0" borderId="41" xfId="85" applyNumberFormat="1" applyFont="1" applyBorder="1" applyAlignment="1">
      <alignment/>
      <protection/>
    </xf>
    <xf numFmtId="168" fontId="7" fillId="0" borderId="41" xfId="85" applyNumberFormat="1" applyFont="1" applyBorder="1" applyAlignment="1">
      <alignment/>
      <protection/>
    </xf>
    <xf numFmtId="168" fontId="2" fillId="0" borderId="41" xfId="85" applyNumberFormat="1" applyFont="1" applyBorder="1" applyAlignment="1">
      <alignment/>
      <protection/>
    </xf>
    <xf numFmtId="168" fontId="2" fillId="0" borderId="41" xfId="85" applyNumberFormat="1" applyFont="1" applyFill="1" applyBorder="1" applyAlignment="1">
      <alignment/>
      <protection/>
    </xf>
    <xf numFmtId="168" fontId="2" fillId="0" borderId="41" xfId="85" applyNumberFormat="1" applyFont="1" applyBorder="1" applyAlignment="1">
      <alignment/>
      <protection/>
    </xf>
    <xf numFmtId="168" fontId="4" fillId="0" borderId="43" xfId="85" applyNumberFormat="1" applyFont="1" applyBorder="1" applyAlignment="1">
      <alignment/>
      <protection/>
    </xf>
    <xf numFmtId="4" fontId="2" fillId="0" borderId="0" xfId="85" applyNumberFormat="1" applyFont="1">
      <alignment/>
      <protection/>
    </xf>
    <xf numFmtId="168" fontId="2" fillId="0" borderId="41" xfId="85" applyNumberFormat="1" applyFont="1" applyBorder="1" applyAlignment="1">
      <alignment horizontal="center"/>
      <protection/>
    </xf>
    <xf numFmtId="168" fontId="2" fillId="0" borderId="41" xfId="85" applyNumberFormat="1" applyFont="1" applyBorder="1" applyAlignment="1">
      <alignment horizontal="center"/>
      <protection/>
    </xf>
    <xf numFmtId="0" fontId="2" fillId="43" borderId="0" xfId="85" applyFont="1" applyFill="1">
      <alignment/>
      <protection/>
    </xf>
    <xf numFmtId="3" fontId="2" fillId="43" borderId="0" xfId="85" applyNumberFormat="1" applyFont="1" applyFill="1">
      <alignment/>
      <protection/>
    </xf>
    <xf numFmtId="4" fontId="4" fillId="0" borderId="0" xfId="85" applyNumberFormat="1" applyFont="1" applyBorder="1" applyAlignment="1">
      <alignment/>
      <protection/>
    </xf>
    <xf numFmtId="168" fontId="4" fillId="0" borderId="0" xfId="85" applyNumberFormat="1" applyFont="1" applyBorder="1" applyAlignme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0" fontId="2" fillId="0" borderId="33" xfId="85" applyFont="1" applyBorder="1">
      <alignment/>
      <protection/>
    </xf>
    <xf numFmtId="4" fontId="2" fillId="3" borderId="45" xfId="85" applyNumberFormat="1" applyFont="1" applyFill="1" applyBorder="1">
      <alignment/>
      <protection/>
    </xf>
    <xf numFmtId="0" fontId="2" fillId="43" borderId="44" xfId="85" applyFont="1" applyFill="1" applyBorder="1" applyAlignment="1">
      <alignment horizontal="center"/>
      <protection/>
    </xf>
    <xf numFmtId="0" fontId="2" fillId="43" borderId="43" xfId="85" applyFont="1" applyFill="1" applyBorder="1" applyAlignment="1">
      <alignment horizontal="center"/>
      <protection/>
    </xf>
    <xf numFmtId="49" fontId="2" fillId="43" borderId="37" xfId="85" applyNumberFormat="1" applyFont="1" applyFill="1" applyBorder="1" applyAlignment="1">
      <alignment horizontal="center"/>
      <protection/>
    </xf>
    <xf numFmtId="49" fontId="2" fillId="43" borderId="34" xfId="85" applyNumberFormat="1" applyFont="1" applyFill="1" applyBorder="1" applyAlignment="1">
      <alignment horizontal="center"/>
      <protection/>
    </xf>
    <xf numFmtId="49" fontId="2" fillId="43" borderId="44" xfId="85" applyNumberFormat="1" applyFont="1" applyFill="1" applyBorder="1" applyAlignment="1">
      <alignment horizontal="center"/>
      <protection/>
    </xf>
    <xf numFmtId="49" fontId="2" fillId="43" borderId="43" xfId="85" applyNumberFormat="1" applyFont="1" applyFill="1" applyBorder="1" applyAlignment="1">
      <alignment horizontal="center"/>
      <protection/>
    </xf>
    <xf numFmtId="0" fontId="2" fillId="43" borderId="34" xfId="85" applyFont="1" applyFill="1" applyBorder="1" applyAlignment="1">
      <alignment horizontal="center"/>
      <protection/>
    </xf>
    <xf numFmtId="168" fontId="2" fillId="0" borderId="42" xfId="85" applyNumberFormat="1" applyFont="1" applyBorder="1" applyAlignment="1">
      <alignment horizontal="center"/>
      <protection/>
    </xf>
    <xf numFmtId="4" fontId="2" fillId="0" borderId="36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4" fontId="4" fillId="0" borderId="48" xfId="85" applyNumberFormat="1" applyFont="1" applyFill="1" applyBorder="1">
      <alignment/>
      <protection/>
    </xf>
    <xf numFmtId="4" fontId="4" fillId="12" borderId="45" xfId="85" applyNumberFormat="1" applyFont="1" applyFill="1" applyBorder="1">
      <alignment/>
      <protection/>
    </xf>
    <xf numFmtId="4" fontId="7" fillId="0" borderId="45" xfId="85" applyNumberFormat="1" applyFont="1" applyBorder="1">
      <alignment/>
      <protection/>
    </xf>
    <xf numFmtId="4" fontId="7" fillId="12" borderId="45" xfId="85" applyNumberFormat="1" applyFont="1" applyFill="1" applyBorder="1">
      <alignment/>
      <protection/>
    </xf>
    <xf numFmtId="4" fontId="5" fillId="0" borderId="45" xfId="85" applyNumberFormat="1" applyFont="1" applyBorder="1">
      <alignment/>
      <protection/>
    </xf>
    <xf numFmtId="4" fontId="5" fillId="0" borderId="42" xfId="85" applyNumberFormat="1" applyFont="1" applyFill="1" applyBorder="1">
      <alignment/>
      <protection/>
    </xf>
    <xf numFmtId="4" fontId="4" fillId="0" borderId="44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49" xfId="0" applyFont="1" applyBorder="1" applyAlignment="1">
      <alignment/>
    </xf>
    <xf numFmtId="2" fontId="6" fillId="0" borderId="28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/>
    </xf>
    <xf numFmtId="168" fontId="2" fillId="0" borderId="42" xfId="85" applyNumberFormat="1" applyFont="1" applyBorder="1" applyAlignment="1">
      <alignment horizontal="center"/>
      <protection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2" fontId="6" fillId="0" borderId="42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right"/>
    </xf>
    <xf numFmtId="2" fontId="6" fillId="0" borderId="40" xfId="0" applyNumberFormat="1" applyFont="1" applyBorder="1" applyAlignment="1">
      <alignment horizontal="center"/>
    </xf>
    <xf numFmtId="171" fontId="6" fillId="0" borderId="42" xfId="0" applyNumberFormat="1" applyFont="1" applyBorder="1" applyAlignment="1">
      <alignment horizontal="right"/>
    </xf>
    <xf numFmtId="166" fontId="6" fillId="0" borderId="41" xfId="0" applyNumberFormat="1" applyFont="1" applyBorder="1" applyAlignment="1">
      <alignment horizontal="right"/>
    </xf>
    <xf numFmtId="49" fontId="6" fillId="0" borderId="42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9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3" borderId="30" xfId="85" applyFont="1" applyFill="1" applyBorder="1" applyAlignment="1">
      <alignment horizontal="left" indent="1"/>
      <protection/>
    </xf>
    <xf numFmtId="0" fontId="2" fillId="0" borderId="34" xfId="85" applyFont="1" applyFill="1" applyBorder="1" applyAlignment="1">
      <alignment horizontal="center"/>
      <protection/>
    </xf>
    <xf numFmtId="0" fontId="2" fillId="0" borderId="43" xfId="85" applyFont="1" applyFill="1" applyBorder="1" applyAlignment="1">
      <alignment horizontal="center"/>
      <protection/>
    </xf>
    <xf numFmtId="49" fontId="2" fillId="0" borderId="44" xfId="85" applyNumberFormat="1" applyFont="1" applyFill="1" applyBorder="1" applyAlignment="1">
      <alignment horizontal="center"/>
      <protection/>
    </xf>
    <xf numFmtId="49" fontId="2" fillId="0" borderId="43" xfId="85" applyNumberFormat="1" applyFont="1" applyFill="1" applyBorder="1" applyAlignment="1">
      <alignment horizontal="center"/>
      <protection/>
    </xf>
    <xf numFmtId="4" fontId="7" fillId="0" borderId="45" xfId="85" applyNumberFormat="1" applyFont="1" applyFill="1" applyBorder="1">
      <alignment/>
      <protection/>
    </xf>
    <xf numFmtId="4" fontId="2" fillId="3" borderId="45" xfId="85" applyNumberFormat="1" applyFont="1" applyFill="1" applyBorder="1">
      <alignment/>
      <protection/>
    </xf>
    <xf numFmtId="0" fontId="6" fillId="0" borderId="42" xfId="0" applyFont="1" applyFill="1" applyBorder="1" applyAlignment="1">
      <alignment horizontal="center"/>
    </xf>
    <xf numFmtId="0" fontId="1" fillId="0" borderId="0" xfId="86">
      <alignment/>
      <protection/>
    </xf>
    <xf numFmtId="4" fontId="4" fillId="0" borderId="43" xfId="85" applyNumberFormat="1" applyFont="1" applyBorder="1">
      <alignment/>
      <protection/>
    </xf>
    <xf numFmtId="168" fontId="2" fillId="0" borderId="42" xfId="85" applyNumberFormat="1" applyFont="1" applyFill="1" applyBorder="1">
      <alignment/>
      <protection/>
    </xf>
    <xf numFmtId="168" fontId="2" fillId="0" borderId="42" xfId="85" applyNumberFormat="1" applyFont="1" applyFill="1" applyBorder="1" applyAlignment="1">
      <alignment horizontal="center"/>
      <protection/>
    </xf>
    <xf numFmtId="168" fontId="7" fillId="0" borderId="42" xfId="85" applyNumberFormat="1" applyFont="1" applyFill="1" applyBorder="1">
      <alignment/>
      <protection/>
    </xf>
    <xf numFmtId="4" fontId="7" fillId="0" borderId="41" xfId="85" applyNumberFormat="1" applyFont="1" applyFill="1" applyBorder="1">
      <alignment/>
      <protection/>
    </xf>
    <xf numFmtId="4" fontId="5" fillId="0" borderId="45" xfId="85" applyNumberFormat="1" applyFont="1" applyFill="1" applyBorder="1">
      <alignment/>
      <protection/>
    </xf>
    <xf numFmtId="168" fontId="5" fillId="0" borderId="42" xfId="85" applyNumberFormat="1" applyFont="1" applyFill="1" applyBorder="1">
      <alignment/>
      <protection/>
    </xf>
    <xf numFmtId="168" fontId="5" fillId="0" borderId="41" xfId="85" applyNumberFormat="1" applyFont="1" applyFill="1" applyBorder="1">
      <alignment/>
      <protection/>
    </xf>
    <xf numFmtId="168" fontId="2" fillId="0" borderId="42" xfId="85" applyNumberFormat="1" applyFont="1" applyFill="1" applyBorder="1">
      <alignment/>
      <protection/>
    </xf>
    <xf numFmtId="4" fontId="2" fillId="0" borderId="41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37" xfId="85" applyFont="1" applyFill="1" applyBorder="1" applyAlignment="1">
      <alignment horizontal="center"/>
      <protection/>
    </xf>
    <xf numFmtId="4" fontId="4" fillId="0" borderId="35" xfId="85" applyNumberFormat="1" applyFont="1" applyFill="1" applyBorder="1">
      <alignment/>
      <protection/>
    </xf>
    <xf numFmtId="4" fontId="2" fillId="0" borderId="40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4" fontId="5" fillId="0" borderId="41" xfId="85" applyNumberFormat="1" applyFont="1" applyFill="1" applyBorder="1">
      <alignment/>
      <protection/>
    </xf>
    <xf numFmtId="0" fontId="6" fillId="0" borderId="0" xfId="86" applyFont="1">
      <alignment/>
      <protection/>
    </xf>
    <xf numFmtId="0" fontId="6" fillId="0" borderId="32" xfId="86" applyFont="1" applyBorder="1">
      <alignment/>
      <protection/>
    </xf>
    <xf numFmtId="0" fontId="6" fillId="0" borderId="36" xfId="86" applyFont="1" applyBorder="1" applyAlignment="1">
      <alignment horizontal="center"/>
      <protection/>
    </xf>
    <xf numFmtId="0" fontId="6" fillId="0" borderId="40" xfId="86" applyFont="1" applyBorder="1" applyAlignment="1">
      <alignment horizontal="center"/>
      <protection/>
    </xf>
    <xf numFmtId="0" fontId="6" fillId="0" borderId="35" xfId="86" applyFont="1" applyBorder="1">
      <alignment/>
      <protection/>
    </xf>
    <xf numFmtId="0" fontId="25" fillId="0" borderId="50" xfId="86" applyFont="1" applyBorder="1">
      <alignment/>
      <protection/>
    </xf>
    <xf numFmtId="0" fontId="25" fillId="0" borderId="51" xfId="86" applyFont="1" applyBorder="1">
      <alignment/>
      <protection/>
    </xf>
    <xf numFmtId="167" fontId="25" fillId="0" borderId="41" xfId="86" applyNumberFormat="1" applyFont="1" applyBorder="1">
      <alignment/>
      <protection/>
    </xf>
    <xf numFmtId="167" fontId="25" fillId="0" borderId="52" xfId="86" applyNumberFormat="1" applyFont="1" applyBorder="1">
      <alignment/>
      <protection/>
    </xf>
    <xf numFmtId="0" fontId="6" fillId="0" borderId="53" xfId="86" applyFont="1" applyBorder="1">
      <alignment/>
      <protection/>
    </xf>
    <xf numFmtId="0" fontId="6" fillId="0" borderId="49" xfId="86" applyFont="1" applyBorder="1">
      <alignment/>
      <protection/>
    </xf>
    <xf numFmtId="0" fontId="6" fillId="0" borderId="54" xfId="86" applyFont="1" applyBorder="1">
      <alignment/>
      <protection/>
    </xf>
    <xf numFmtId="0" fontId="6" fillId="0" borderId="55" xfId="86" applyFont="1" applyBorder="1" applyAlignment="1">
      <alignment horizontal="center"/>
      <protection/>
    </xf>
    <xf numFmtId="0" fontId="6" fillId="0" borderId="56" xfId="86" applyFont="1" applyBorder="1" applyAlignment="1">
      <alignment horizontal="center"/>
      <protection/>
    </xf>
    <xf numFmtId="0" fontId="6" fillId="0" borderId="57" xfId="86" applyFont="1" applyBorder="1" applyAlignment="1">
      <alignment horizontal="center"/>
      <protection/>
    </xf>
    <xf numFmtId="0" fontId="6" fillId="0" borderId="54" xfId="86" applyFont="1" applyBorder="1" applyAlignment="1">
      <alignment horizontal="center"/>
      <protection/>
    </xf>
    <xf numFmtId="0" fontId="6" fillId="0" borderId="53" xfId="86" applyFont="1" applyBorder="1" applyAlignment="1">
      <alignment horizontal="center"/>
      <protection/>
    </xf>
    <xf numFmtId="0" fontId="1" fillId="0" borderId="42" xfId="86" applyBorder="1">
      <alignment/>
      <protection/>
    </xf>
    <xf numFmtId="0" fontId="1" fillId="0" borderId="52" xfId="86" applyBorder="1">
      <alignment/>
      <protection/>
    </xf>
    <xf numFmtId="166" fontId="25" fillId="0" borderId="58" xfId="86" applyNumberFormat="1" applyFont="1" applyBorder="1">
      <alignment/>
      <protection/>
    </xf>
    <xf numFmtId="2" fontId="25" fillId="0" borderId="52" xfId="86" applyNumberFormat="1" applyFont="1" applyBorder="1">
      <alignment/>
      <protection/>
    </xf>
    <xf numFmtId="2" fontId="25" fillId="0" borderId="42" xfId="86" applyNumberFormat="1" applyFont="1" applyBorder="1">
      <alignment/>
      <protection/>
    </xf>
    <xf numFmtId="2" fontId="25" fillId="0" borderId="36" xfId="86" applyNumberFormat="1" applyFont="1" applyBorder="1">
      <alignment/>
      <protection/>
    </xf>
    <xf numFmtId="0" fontId="1" fillId="0" borderId="41" xfId="86" applyBorder="1">
      <alignment/>
      <protection/>
    </xf>
    <xf numFmtId="166" fontId="25" fillId="0" borderId="58" xfId="86" applyNumberFormat="1" applyFont="1" applyBorder="1" applyAlignment="1">
      <alignment horizontal="center"/>
      <protection/>
    </xf>
    <xf numFmtId="166" fontId="26" fillId="0" borderId="58" xfId="86" applyNumberFormat="1" applyFont="1" applyBorder="1">
      <alignment/>
      <protection/>
    </xf>
    <xf numFmtId="2" fontId="26" fillId="0" borderId="52" xfId="86" applyNumberFormat="1" applyFont="1" applyBorder="1">
      <alignment/>
      <protection/>
    </xf>
    <xf numFmtId="2" fontId="26" fillId="0" borderId="42" xfId="86" applyNumberFormat="1" applyFont="1" applyBorder="1">
      <alignment/>
      <protection/>
    </xf>
    <xf numFmtId="2" fontId="26" fillId="0" borderId="36" xfId="86" applyNumberFormat="1" applyFont="1" applyBorder="1">
      <alignment/>
      <protection/>
    </xf>
    <xf numFmtId="0" fontId="1" fillId="0" borderId="49" xfId="86" applyBorder="1">
      <alignment/>
      <protection/>
    </xf>
    <xf numFmtId="0" fontId="1" fillId="0" borderId="29" xfId="86" applyBorder="1">
      <alignment/>
      <protection/>
    </xf>
    <xf numFmtId="0" fontId="1" fillId="0" borderId="53" xfId="86" applyBorder="1">
      <alignment/>
      <protection/>
    </xf>
    <xf numFmtId="0" fontId="1" fillId="0" borderId="28" xfId="86" applyBorder="1">
      <alignment/>
      <protection/>
    </xf>
    <xf numFmtId="0" fontId="1" fillId="0" borderId="40" xfId="86" applyBorder="1">
      <alignment/>
      <protection/>
    </xf>
    <xf numFmtId="4" fontId="25" fillId="0" borderId="0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168" fontId="2" fillId="0" borderId="29" xfId="85" applyNumberFormat="1" applyFont="1" applyFill="1" applyBorder="1">
      <alignment/>
      <protection/>
    </xf>
    <xf numFmtId="0" fontId="6" fillId="0" borderId="30" xfId="85" applyFont="1" applyFill="1" applyBorder="1">
      <alignment/>
      <protection/>
    </xf>
    <xf numFmtId="4" fontId="8" fillId="0" borderId="41" xfId="85" applyNumberFormat="1" applyFont="1" applyFill="1" applyBorder="1">
      <alignment/>
      <protection/>
    </xf>
    <xf numFmtId="168" fontId="8" fillId="0" borderId="42" xfId="85" applyNumberFormat="1" applyFont="1" applyFill="1" applyBorder="1">
      <alignment/>
      <protection/>
    </xf>
    <xf numFmtId="0" fontId="8" fillId="0" borderId="30" xfId="85" applyFont="1" applyFill="1" applyBorder="1">
      <alignment/>
      <protection/>
    </xf>
    <xf numFmtId="168" fontId="4" fillId="0" borderId="42" xfId="85" applyNumberFormat="1" applyFont="1" applyFill="1" applyBorder="1">
      <alignment/>
      <protection/>
    </xf>
    <xf numFmtId="0" fontId="2" fillId="0" borderId="40" xfId="85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168" fontId="4" fillId="0" borderId="43" xfId="85" applyNumberFormat="1" applyFont="1" applyFill="1" applyBorder="1" applyAlignment="1">
      <alignment/>
      <protection/>
    </xf>
    <xf numFmtId="0" fontId="4" fillId="0" borderId="33" xfId="85" applyFont="1" applyFill="1" applyBorder="1">
      <alignment/>
      <protection/>
    </xf>
    <xf numFmtId="168" fontId="2" fillId="0" borderId="41" xfId="85" applyNumberFormat="1" applyFont="1" applyFill="1" applyBorder="1" applyAlignment="1">
      <alignment/>
      <protection/>
    </xf>
    <xf numFmtId="0" fontId="2" fillId="0" borderId="30" xfId="85" applyFont="1" applyFill="1" applyBorder="1" applyAlignment="1">
      <alignment horizontal="left" indent="1"/>
      <protection/>
    </xf>
    <xf numFmtId="168" fontId="7" fillId="0" borderId="41" xfId="85" applyNumberFormat="1" applyFont="1" applyFill="1" applyBorder="1" applyAlignment="1">
      <alignment/>
      <protection/>
    </xf>
    <xf numFmtId="168" fontId="4" fillId="0" borderId="41" xfId="85" applyNumberFormat="1" applyFont="1" applyFill="1" applyBorder="1" applyAlignment="1">
      <alignment/>
      <protection/>
    </xf>
    <xf numFmtId="0" fontId="4" fillId="0" borderId="30" xfId="85" applyFont="1" applyFill="1" applyBorder="1">
      <alignment/>
      <protection/>
    </xf>
    <xf numFmtId="0" fontId="2" fillId="0" borderId="33" xfId="85" applyFont="1" applyFill="1" applyBorder="1">
      <alignment/>
      <protection/>
    </xf>
    <xf numFmtId="164" fontId="2" fillId="0" borderId="40" xfId="85" applyNumberFormat="1" applyFont="1" applyFill="1" applyBorder="1" applyAlignment="1">
      <alignment horizontal="center"/>
      <protection/>
    </xf>
    <xf numFmtId="0" fontId="2" fillId="0" borderId="31" xfId="85" applyFont="1" applyFill="1" applyBorder="1">
      <alignment/>
      <protection/>
    </xf>
    <xf numFmtId="0" fontId="2" fillId="0" borderId="39" xfId="85" applyFont="1" applyFill="1" applyBorder="1" applyAlignment="1">
      <alignment horizontal="center"/>
      <protection/>
    </xf>
    <xf numFmtId="0" fontId="2" fillId="0" borderId="30" xfId="85" applyFont="1" applyFill="1" applyBorder="1" applyAlignment="1">
      <alignment horizontal="center"/>
      <protection/>
    </xf>
    <xf numFmtId="0" fontId="2" fillId="0" borderId="3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9" xfId="85" applyNumberFormat="1" applyFont="1" applyFill="1" applyBorder="1" applyAlignment="1">
      <alignment horizontal="center"/>
      <protection/>
    </xf>
    <xf numFmtId="0" fontId="2" fillId="0" borderId="30" xfId="85" applyFont="1" applyFill="1" applyBorder="1" applyAlignment="1">
      <alignment horizontal="left" indent="3"/>
      <protection/>
    </xf>
    <xf numFmtId="166" fontId="25" fillId="0" borderId="41" xfId="86" applyNumberFormat="1" applyFont="1" applyBorder="1">
      <alignment/>
      <protection/>
    </xf>
    <xf numFmtId="166" fontId="25" fillId="0" borderId="41" xfId="86" applyNumberFormat="1" applyFont="1" applyBorder="1" applyAlignment="1">
      <alignment horizontal="center"/>
      <protection/>
    </xf>
    <xf numFmtId="166" fontId="26" fillId="0" borderId="41" xfId="86" applyNumberFormat="1" applyFont="1" applyBorder="1">
      <alignment/>
      <protection/>
    </xf>
    <xf numFmtId="171" fontId="6" fillId="0" borderId="42" xfId="0" applyNumberFormat="1" applyFont="1" applyFill="1" applyBorder="1" applyAlignment="1">
      <alignment horizontal="right"/>
    </xf>
    <xf numFmtId="168" fontId="4" fillId="0" borderId="44" xfId="85" applyNumberFormat="1" applyFont="1" applyFill="1" applyBorder="1">
      <alignment/>
      <protection/>
    </xf>
    <xf numFmtId="4" fontId="2" fillId="0" borderId="0" xfId="85" applyNumberFormat="1" applyFont="1" applyFill="1">
      <alignment/>
      <protection/>
    </xf>
    <xf numFmtId="0" fontId="2" fillId="0" borderId="0" xfId="85" applyFont="1" applyFill="1" applyBorder="1">
      <alignment/>
      <protection/>
    </xf>
    <xf numFmtId="0" fontId="25" fillId="0" borderId="30" xfId="86" applyFont="1" applyBorder="1">
      <alignment/>
      <protection/>
    </xf>
    <xf numFmtId="0" fontId="26" fillId="0" borderId="30" xfId="86" applyFont="1" applyBorder="1">
      <alignment/>
      <protection/>
    </xf>
    <xf numFmtId="0" fontId="27" fillId="0" borderId="0" xfId="86" applyFont="1" applyFill="1" applyBorder="1">
      <alignment/>
      <protection/>
    </xf>
    <xf numFmtId="0" fontId="27" fillId="0" borderId="0" xfId="86" applyFont="1">
      <alignment/>
      <protection/>
    </xf>
    <xf numFmtId="0" fontId="15" fillId="0" borderId="0" xfId="94">
      <alignment/>
      <protection/>
    </xf>
    <xf numFmtId="4" fontId="2" fillId="0" borderId="52" xfId="85" applyNumberFormat="1" applyFont="1" applyFill="1" applyBorder="1">
      <alignment/>
      <protection/>
    </xf>
    <xf numFmtId="4" fontId="2" fillId="0" borderId="42" xfId="85" applyNumberFormat="1" applyFont="1" applyFill="1" applyBorder="1">
      <alignment/>
      <protection/>
    </xf>
    <xf numFmtId="3" fontId="2" fillId="0" borderId="0" xfId="85" applyNumberFormat="1" applyFont="1" applyFill="1" applyBorder="1" applyAlignment="1">
      <alignment horizontal="right"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15" fillId="0" borderId="0" xfId="95">
      <alignment/>
      <protection/>
    </xf>
    <xf numFmtId="0" fontId="6" fillId="0" borderId="0" xfId="86" applyFont="1" applyAlignment="1">
      <alignment horizontal="center"/>
      <protection/>
    </xf>
    <xf numFmtId="0" fontId="6" fillId="0" borderId="29" xfId="86" applyFont="1" applyBorder="1" applyAlignment="1">
      <alignment horizontal="center"/>
      <protection/>
    </xf>
    <xf numFmtId="0" fontId="6" fillId="0" borderId="42" xfId="86" applyFont="1" applyBorder="1" applyAlignment="1">
      <alignment horizontal="center"/>
      <protection/>
    </xf>
    <xf numFmtId="0" fontId="6" fillId="0" borderId="52" xfId="86" applyFont="1" applyBorder="1" applyAlignment="1">
      <alignment horizontal="center"/>
      <protection/>
    </xf>
    <xf numFmtId="0" fontId="1" fillId="0" borderId="35" xfId="86" applyBorder="1">
      <alignment/>
      <protection/>
    </xf>
    <xf numFmtId="167" fontId="25" fillId="0" borderId="42" xfId="86" applyNumberFormat="1" applyFont="1" applyBorder="1">
      <alignment/>
      <protection/>
    </xf>
    <xf numFmtId="168" fontId="5" fillId="0" borderId="0" xfId="86" applyNumberFormat="1" applyFont="1">
      <alignment/>
      <protection/>
    </xf>
    <xf numFmtId="2" fontId="1" fillId="0" borderId="36" xfId="86" applyNumberFormat="1" applyBorder="1">
      <alignment/>
      <protection/>
    </xf>
    <xf numFmtId="2" fontId="1" fillId="0" borderId="52" xfId="86" applyNumberFormat="1" applyBorder="1">
      <alignment/>
      <protection/>
    </xf>
    <xf numFmtId="2" fontId="1" fillId="0" borderId="42" xfId="86" applyNumberFormat="1" applyBorder="1">
      <alignment/>
      <protection/>
    </xf>
    <xf numFmtId="166" fontId="25" fillId="0" borderId="52" xfId="86" applyNumberFormat="1" applyFont="1" applyBorder="1">
      <alignment/>
      <protection/>
    </xf>
    <xf numFmtId="2" fontId="25" fillId="0" borderId="52" xfId="86" applyNumberFormat="1" applyFont="1" applyBorder="1" applyAlignment="1">
      <alignment horizontal="center"/>
      <protection/>
    </xf>
    <xf numFmtId="167" fontId="26" fillId="0" borderId="42" xfId="86" applyNumberFormat="1" applyFont="1" applyBorder="1">
      <alignment/>
      <protection/>
    </xf>
    <xf numFmtId="167" fontId="26" fillId="0" borderId="42" xfId="86" applyNumberFormat="1" applyFont="1" applyBorder="1" applyAlignment="1">
      <alignment horizontal="right"/>
      <protection/>
    </xf>
    <xf numFmtId="167" fontId="25" fillId="0" borderId="42" xfId="86" applyNumberFormat="1" applyFont="1" applyBorder="1" applyAlignment="1">
      <alignment horizontal="right"/>
      <protection/>
    </xf>
    <xf numFmtId="168" fontId="5" fillId="0" borderId="0" xfId="86" applyNumberFormat="1" applyFont="1" applyAlignment="1">
      <alignment horizontal="center"/>
      <protection/>
    </xf>
    <xf numFmtId="165" fontId="4" fillId="0" borderId="0" xfId="85" applyNumberFormat="1" applyFont="1" applyFill="1" applyBorder="1">
      <alignment/>
      <protection/>
    </xf>
    <xf numFmtId="165" fontId="2" fillId="0" borderId="46" xfId="85" applyNumberFormat="1" applyFont="1" applyFill="1" applyBorder="1">
      <alignment/>
      <protection/>
    </xf>
    <xf numFmtId="165" fontId="7" fillId="0" borderId="46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165" fontId="8" fillId="0" borderId="46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3" fontId="7" fillId="0" borderId="0" xfId="85" applyNumberFormat="1" applyFont="1" applyFill="1" applyBorder="1">
      <alignment/>
      <protection/>
    </xf>
    <xf numFmtId="3" fontId="2" fillId="0" borderId="46" xfId="85" applyNumberFormat="1" applyFont="1" applyFill="1" applyBorder="1">
      <alignment/>
      <protection/>
    </xf>
    <xf numFmtId="3" fontId="2" fillId="0" borderId="0" xfId="85" applyNumberFormat="1" applyFont="1" applyFill="1" applyBorder="1">
      <alignment/>
      <protection/>
    </xf>
    <xf numFmtId="3" fontId="5" fillId="0" borderId="46" xfId="85" applyNumberFormat="1" applyFont="1" applyFill="1" applyBorder="1">
      <alignment/>
      <protection/>
    </xf>
    <xf numFmtId="165" fontId="4" fillId="0" borderId="46" xfId="85" applyNumberFormat="1" applyFont="1" applyFill="1" applyBorder="1">
      <alignment/>
      <protection/>
    </xf>
    <xf numFmtId="49" fontId="6" fillId="0" borderId="31" xfId="85" applyNumberFormat="1" applyFont="1" applyFill="1" applyBorder="1" applyAlignment="1">
      <alignment horizontal="left" vertical="center" wrapText="1" indent="1"/>
      <protection/>
    </xf>
    <xf numFmtId="0" fontId="6" fillId="0" borderId="41" xfId="86" applyFont="1" applyBorder="1" applyAlignment="1">
      <alignment horizontal="center"/>
      <protection/>
    </xf>
    <xf numFmtId="4" fontId="19" fillId="0" borderId="0" xfId="106" applyNumberFormat="1" applyFill="1" applyBorder="1">
      <alignment vertical="center"/>
    </xf>
    <xf numFmtId="4" fontId="4" fillId="0" borderId="42" xfId="85" applyNumberFormat="1" applyFont="1" applyFill="1" applyBorder="1" applyAlignment="1">
      <alignment/>
      <protection/>
    </xf>
    <xf numFmtId="4" fontId="7" fillId="0" borderId="42" xfId="85" applyNumberFormat="1" applyFont="1" applyFill="1" applyBorder="1" applyAlignment="1">
      <alignment/>
      <protection/>
    </xf>
    <xf numFmtId="4" fontId="2" fillId="0" borderId="42" xfId="85" applyNumberFormat="1" applyFont="1" applyFill="1" applyBorder="1" applyAlignment="1">
      <alignment/>
      <protection/>
    </xf>
    <xf numFmtId="4" fontId="4" fillId="0" borderId="44" xfId="85" applyNumberFormat="1" applyFont="1" applyFill="1" applyBorder="1" applyAlignment="1">
      <alignment/>
      <protection/>
    </xf>
    <xf numFmtId="0" fontId="6" fillId="0" borderId="59" xfId="86" applyFont="1" applyBorder="1" applyAlignment="1">
      <alignment horizontal="center"/>
      <protection/>
    </xf>
    <xf numFmtId="0" fontId="6" fillId="0" borderId="60" xfId="86" applyFont="1" applyBorder="1" applyAlignment="1">
      <alignment horizontal="center"/>
      <protection/>
    </xf>
    <xf numFmtId="0" fontId="6" fillId="0" borderId="45" xfId="86" applyFont="1" applyBorder="1" applyAlignment="1">
      <alignment horizontal="center"/>
      <protection/>
    </xf>
    <xf numFmtId="49" fontId="6" fillId="0" borderId="50" xfId="86" applyNumberFormat="1" applyFont="1" applyBorder="1" applyAlignment="1">
      <alignment horizontal="center"/>
      <protection/>
    </xf>
    <xf numFmtId="49" fontId="6" fillId="0" borderId="47" xfId="86" applyNumberFormat="1" applyFont="1" applyBorder="1" applyAlignment="1">
      <alignment horizontal="center"/>
      <protection/>
    </xf>
    <xf numFmtId="49" fontId="6" fillId="0" borderId="61" xfId="86" applyNumberFormat="1" applyFont="1" applyBorder="1" applyAlignment="1">
      <alignment horizontal="center"/>
      <protection/>
    </xf>
    <xf numFmtId="0" fontId="1" fillId="0" borderId="62" xfId="86" applyBorder="1">
      <alignment/>
      <protection/>
    </xf>
    <xf numFmtId="0" fontId="1" fillId="0" borderId="61" xfId="86" applyBorder="1">
      <alignment/>
      <protection/>
    </xf>
    <xf numFmtId="0" fontId="1" fillId="0" borderId="63" xfId="86" applyBorder="1">
      <alignment/>
      <protection/>
    </xf>
    <xf numFmtId="0" fontId="1" fillId="0" borderId="51" xfId="86" applyBorder="1">
      <alignment/>
      <protection/>
    </xf>
    <xf numFmtId="4" fontId="15" fillId="0" borderId="0" xfId="166" applyNumberFormat="1" applyFill="1" applyBorder="1">
      <alignment horizontal="right" vertical="center"/>
    </xf>
    <xf numFmtId="4" fontId="15" fillId="0" borderId="0" xfId="97" applyNumberFormat="1" applyFill="1" applyBorder="1">
      <alignment/>
      <protection/>
    </xf>
    <xf numFmtId="0" fontId="5" fillId="0" borderId="0" xfId="85" applyFont="1" applyFill="1" applyBorder="1">
      <alignment/>
      <protection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0" fontId="6" fillId="0" borderId="37" xfId="86" applyFont="1" applyBorder="1" applyAlignment="1">
      <alignment horizontal="center"/>
      <protection/>
    </xf>
    <xf numFmtId="2" fontId="25" fillId="0" borderId="45" xfId="86" applyNumberFormat="1" applyFont="1" applyBorder="1">
      <alignment/>
      <protection/>
    </xf>
    <xf numFmtId="2" fontId="25" fillId="0" borderId="41" xfId="86" applyNumberFormat="1" applyFont="1" applyBorder="1">
      <alignment/>
      <protection/>
    </xf>
    <xf numFmtId="0" fontId="6" fillId="0" borderId="30" xfId="86" applyFont="1" applyBorder="1">
      <alignment/>
      <protection/>
    </xf>
    <xf numFmtId="2" fontId="25" fillId="0" borderId="41" xfId="86" applyNumberFormat="1" applyFont="1" applyBorder="1" applyAlignment="1">
      <alignment horizontal="center"/>
      <protection/>
    </xf>
    <xf numFmtId="2" fontId="26" fillId="0" borderId="41" xfId="86" applyNumberFormat="1" applyFont="1" applyBorder="1">
      <alignment/>
      <protection/>
    </xf>
    <xf numFmtId="0" fontId="26" fillId="0" borderId="30" xfId="86" applyFont="1" applyBorder="1" applyAlignment="1">
      <alignment horizontal="left"/>
      <protection/>
    </xf>
    <xf numFmtId="2" fontId="25" fillId="0" borderId="45" xfId="86" applyNumberFormat="1" applyFont="1" applyBorder="1" applyAlignment="1">
      <alignment horizontal="center"/>
      <protection/>
    </xf>
    <xf numFmtId="4" fontId="2" fillId="0" borderId="41" xfId="85" applyNumberFormat="1" applyFont="1" applyFill="1" applyBorder="1" applyAlignment="1">
      <alignment horizontal="center"/>
      <protection/>
    </xf>
    <xf numFmtId="0" fontId="15" fillId="0" borderId="0" xfId="96">
      <alignment/>
      <protection/>
    </xf>
    <xf numFmtId="0" fontId="6" fillId="0" borderId="64" xfId="86" applyFont="1" applyBorder="1" applyAlignment="1">
      <alignment horizontal="center"/>
      <protection/>
    </xf>
    <xf numFmtId="0" fontId="6" fillId="0" borderId="46" xfId="86" applyFont="1" applyBorder="1" applyAlignment="1">
      <alignment horizontal="center"/>
      <protection/>
    </xf>
    <xf numFmtId="0" fontId="6" fillId="0" borderId="58" xfId="86" applyFont="1" applyBorder="1" applyAlignment="1">
      <alignment horizontal="center"/>
      <protection/>
    </xf>
    <xf numFmtId="0" fontId="25" fillId="0" borderId="65" xfId="86" applyFont="1" applyBorder="1">
      <alignment/>
      <protection/>
    </xf>
    <xf numFmtId="0" fontId="1" fillId="0" borderId="58" xfId="86" applyBorder="1">
      <alignment/>
      <protection/>
    </xf>
    <xf numFmtId="0" fontId="1" fillId="0" borderId="47" xfId="86" applyBorder="1">
      <alignment/>
      <protection/>
    </xf>
    <xf numFmtId="4" fontId="25" fillId="0" borderId="42" xfId="86" applyNumberFormat="1" applyFont="1" applyBorder="1">
      <alignment/>
      <protection/>
    </xf>
    <xf numFmtId="4" fontId="1" fillId="0" borderId="42" xfId="86" applyNumberFormat="1" applyBorder="1">
      <alignment/>
      <protection/>
    </xf>
    <xf numFmtId="4" fontId="25" fillId="0" borderId="42" xfId="86" applyNumberFormat="1" applyFont="1" applyBorder="1" applyAlignment="1">
      <alignment horizontal="center"/>
      <protection/>
    </xf>
    <xf numFmtId="167" fontId="26" fillId="0" borderId="52" xfId="86" applyNumberFormat="1" applyFont="1" applyBorder="1">
      <alignment/>
      <protection/>
    </xf>
    <xf numFmtId="4" fontId="26" fillId="0" borderId="42" xfId="86" applyNumberFormat="1" applyFont="1" applyBorder="1">
      <alignment/>
      <protection/>
    </xf>
    <xf numFmtId="2" fontId="26" fillId="0" borderId="45" xfId="86" applyNumberFormat="1" applyFont="1" applyBorder="1">
      <alignment/>
      <protection/>
    </xf>
    <xf numFmtId="168" fontId="11" fillId="0" borderId="0" xfId="86" applyNumberFormat="1" applyFont="1">
      <alignment/>
      <protection/>
    </xf>
    <xf numFmtId="167" fontId="26" fillId="0" borderId="52" xfId="86" applyNumberFormat="1" applyFont="1" applyBorder="1" applyAlignment="1">
      <alignment horizontal="right"/>
      <protection/>
    </xf>
    <xf numFmtId="2" fontId="26" fillId="0" borderId="42" xfId="86" applyNumberFormat="1" applyFont="1" applyBorder="1" applyAlignment="1">
      <alignment horizontal="right"/>
      <protection/>
    </xf>
    <xf numFmtId="167" fontId="25" fillId="0" borderId="52" xfId="86" applyNumberFormat="1" applyFont="1" applyBorder="1" applyAlignment="1">
      <alignment horizontal="right"/>
      <protection/>
    </xf>
    <xf numFmtId="2" fontId="25" fillId="0" borderId="42" xfId="86" applyNumberFormat="1" applyFont="1" applyBorder="1" applyAlignment="1">
      <alignment horizontal="right"/>
      <protection/>
    </xf>
    <xf numFmtId="167" fontId="25" fillId="0" borderId="53" xfId="86" applyNumberFormat="1" applyFont="1" applyBorder="1">
      <alignment/>
      <protection/>
    </xf>
    <xf numFmtId="167" fontId="25" fillId="0" borderId="64" xfId="86" applyNumberFormat="1" applyFont="1" applyBorder="1">
      <alignment/>
      <protection/>
    </xf>
    <xf numFmtId="167" fontId="25" fillId="0" borderId="54" xfId="86" applyNumberFormat="1" applyFont="1" applyBorder="1">
      <alignment/>
      <protection/>
    </xf>
    <xf numFmtId="167" fontId="25" fillId="0" borderId="29" xfId="86" applyNumberFormat="1" applyFont="1" applyBorder="1">
      <alignment/>
      <protection/>
    </xf>
    <xf numFmtId="0" fontId="1" fillId="0" borderId="54" xfId="86" applyBorder="1">
      <alignment/>
      <protection/>
    </xf>
    <xf numFmtId="4" fontId="8" fillId="0" borderId="0" xfId="85" applyNumberFormat="1" applyFont="1" applyFill="1" applyBorder="1">
      <alignment/>
      <protection/>
    </xf>
    <xf numFmtId="4" fontId="8" fillId="0" borderId="0" xfId="85" applyNumberFormat="1" applyFont="1" applyFill="1">
      <alignment/>
      <protection/>
    </xf>
    <xf numFmtId="177" fontId="2" fillId="0" borderId="0" xfId="85" applyNumberFormat="1" applyFont="1">
      <alignment/>
      <protection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3" fillId="0" borderId="0" xfId="85" applyFont="1" applyAlignment="1">
      <alignment horizontal="left"/>
      <protection/>
    </xf>
    <xf numFmtId="0" fontId="2" fillId="0" borderId="68" xfId="85" applyFont="1" applyBorder="1" applyAlignment="1">
      <alignment horizontal="center"/>
      <protection/>
    </xf>
    <xf numFmtId="0" fontId="2" fillId="0" borderId="67" xfId="85" applyFont="1" applyBorder="1" applyAlignment="1">
      <alignment horizontal="center"/>
      <protection/>
    </xf>
    <xf numFmtId="0" fontId="2" fillId="0" borderId="69" xfId="85" applyFont="1" applyBorder="1" applyAlignment="1">
      <alignment horizontal="center"/>
      <protection/>
    </xf>
    <xf numFmtId="0" fontId="2" fillId="0" borderId="66" xfId="85" applyFont="1" applyBorder="1" applyAlignment="1">
      <alignment horizontal="center"/>
      <protection/>
    </xf>
    <xf numFmtId="0" fontId="3" fillId="0" borderId="0" xfId="85" applyFont="1" applyFill="1" applyAlignment="1">
      <alignment horizontal="left"/>
      <protection/>
    </xf>
    <xf numFmtId="0" fontId="2" fillId="0" borderId="66" xfId="85" applyFont="1" applyFill="1" applyBorder="1" applyAlignment="1">
      <alignment horizontal="center"/>
      <protection/>
    </xf>
    <xf numFmtId="0" fontId="2" fillId="0" borderId="67" xfId="85" applyFont="1" applyFill="1" applyBorder="1" applyAlignment="1">
      <alignment horizontal="center"/>
      <protection/>
    </xf>
    <xf numFmtId="0" fontId="2" fillId="0" borderId="68" xfId="85" applyFont="1" applyFill="1" applyBorder="1" applyAlignment="1">
      <alignment horizontal="center"/>
      <protection/>
    </xf>
    <xf numFmtId="0" fontId="2" fillId="0" borderId="69" xfId="85" applyFont="1" applyFill="1" applyBorder="1" applyAlignment="1">
      <alignment horizontal="center"/>
      <protection/>
    </xf>
    <xf numFmtId="0" fontId="38" fillId="0" borderId="0" xfId="86" applyFont="1" applyAlignment="1">
      <alignment/>
      <protection/>
    </xf>
    <xf numFmtId="0" fontId="6" fillId="0" borderId="66" xfId="86" applyFont="1" applyBorder="1" applyAlignment="1">
      <alignment horizontal="center"/>
      <protection/>
    </xf>
    <xf numFmtId="0" fontId="6" fillId="0" borderId="68" xfId="86" applyFont="1" applyBorder="1" applyAlignment="1">
      <alignment horizontal="center"/>
      <protection/>
    </xf>
    <xf numFmtId="0" fontId="6" fillId="0" borderId="67" xfId="86" applyFont="1" applyBorder="1" applyAlignment="1">
      <alignment horizontal="center"/>
      <protection/>
    </xf>
    <xf numFmtId="0" fontId="6" fillId="0" borderId="0" xfId="86" applyFont="1" applyBorder="1" applyAlignment="1">
      <alignment horizontal="center"/>
      <protection/>
    </xf>
    <xf numFmtId="0" fontId="6" fillId="0" borderId="41" xfId="86" applyFont="1" applyBorder="1" applyAlignment="1">
      <alignment horizontal="center"/>
      <protection/>
    </xf>
    <xf numFmtId="0" fontId="6" fillId="0" borderId="70" xfId="86" applyFont="1" applyBorder="1" applyAlignment="1">
      <alignment horizontal="center"/>
      <protection/>
    </xf>
    <xf numFmtId="0" fontId="6" fillId="0" borderId="71" xfId="86" applyFont="1" applyBorder="1" applyAlignment="1">
      <alignment horizontal="center"/>
      <protection/>
    </xf>
    <xf numFmtId="0" fontId="6" fillId="0" borderId="63" xfId="86" applyFont="1" applyBorder="1" applyAlignment="1">
      <alignment horizontal="center"/>
      <protection/>
    </xf>
    <xf numFmtId="0" fontId="6" fillId="0" borderId="61" xfId="86" applyFont="1" applyBorder="1" applyAlignment="1">
      <alignment horizontal="center"/>
      <protection/>
    </xf>
    <xf numFmtId="0" fontId="6" fillId="0" borderId="50" xfId="86" applyFont="1" applyBorder="1" applyAlignment="1">
      <alignment horizontal="center"/>
      <protection/>
    </xf>
    <xf numFmtId="0" fontId="60" fillId="0" borderId="0" xfId="85" applyFont="1" applyFill="1">
      <alignment/>
      <protection/>
    </xf>
    <xf numFmtId="0" fontId="61" fillId="0" borderId="0" xfId="0" applyFont="1" applyAlignment="1">
      <alignment/>
    </xf>
    <xf numFmtId="0" fontId="60" fillId="0" borderId="0" xfId="86" applyFont="1">
      <alignment/>
      <protection/>
    </xf>
  </cellXfs>
  <cellStyles count="1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2" xfId="86"/>
    <cellStyle name="Normální 3" xfId="87"/>
    <cellStyle name="Normální 4" xfId="88"/>
    <cellStyle name="Normální 4 2" xfId="89"/>
    <cellStyle name="Normální 5" xfId="90"/>
    <cellStyle name="Normální 5 2" xfId="91"/>
    <cellStyle name="Normální 6" xfId="92"/>
    <cellStyle name="Normální 6 2" xfId="93"/>
    <cellStyle name="Normální_příjmy+výdaje SR leden-aktuální" xfId="94"/>
    <cellStyle name="Normální_příjmy+výdaje SR leden-aktuální_1" xfId="95"/>
    <cellStyle name="Normální_příjmy+výdaje SR leden-aktuální_2" xfId="96"/>
    <cellStyle name="Normální_příjmy+výdaje SR leden-aktuální_3" xfId="97"/>
    <cellStyle name="Note" xfId="98"/>
    <cellStyle name="Output" xfId="99"/>
    <cellStyle name="Followed Hyperlink" xfId="100"/>
    <cellStyle name="Poznámka" xfId="101"/>
    <cellStyle name="Percent" xfId="102"/>
    <cellStyle name="Propojená buňka" xfId="103"/>
    <cellStyle name="SAPBEXaggData" xfId="104"/>
    <cellStyle name="SAPBEXaggData 2" xfId="105"/>
    <cellStyle name="SAPBEXaggData_příjmy+výdaje SR leden-aktuální" xfId="106"/>
    <cellStyle name="SAPBEXaggDataEmph" xfId="107"/>
    <cellStyle name="SAPBEXaggDataEmph 2" xfId="108"/>
    <cellStyle name="SAPBEXaggDataEmph_příjmy+výdaje SR leden-aktuální" xfId="109"/>
    <cellStyle name="SAPBEXaggItem" xfId="110"/>
    <cellStyle name="SAPBEXaggItem 2" xfId="111"/>
    <cellStyle name="SAPBEXaggItem_příjmy+výdaje SR leden-aktuální" xfId="112"/>
    <cellStyle name="SAPBEXaggItemX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nfo1" xfId="124"/>
    <cellStyle name="SAPBEXFilterInfo2" xfId="125"/>
    <cellStyle name="SAPBEXFilterInfoHlavicka" xfId="126"/>
    <cellStyle name="SAPBEXfilterItem" xfId="127"/>
    <cellStyle name="SAPBEXfilterText" xfId="128"/>
    <cellStyle name="SAPBEXformats" xfId="129"/>
    <cellStyle name="SAPBEXformats 2" xfId="130"/>
    <cellStyle name="SAPBEXformats_příjmy+výdaje SR leden-aktuální" xfId="131"/>
    <cellStyle name="SAPBEXheaderItem" xfId="132"/>
    <cellStyle name="SAPBEXheaderItem 2" xfId="133"/>
    <cellStyle name="SAPBEXheaderItem_příjmy+výdaje SR leden-aktuální" xfId="134"/>
    <cellStyle name="SAPBEXheaderText" xfId="135"/>
    <cellStyle name="SAPBEXHLevel0" xfId="136"/>
    <cellStyle name="SAPBEXHLevel0 2" xfId="137"/>
    <cellStyle name="SAPBEXHLevel0 3" xfId="138"/>
    <cellStyle name="SAPBEXHLevel0_List1" xfId="139"/>
    <cellStyle name="SAPBEXHLevel0X" xfId="140"/>
    <cellStyle name="SAPBEXHLevel0X 2" xfId="141"/>
    <cellStyle name="SAPBEXHLevel0X_List1" xfId="142"/>
    <cellStyle name="SAPBEXHLevel1" xfId="143"/>
    <cellStyle name="SAPBEXHLevel1 2" xfId="144"/>
    <cellStyle name="SAPBEXHLevel1 3" xfId="145"/>
    <cellStyle name="SAPBEXHLevel1_List1" xfId="146"/>
    <cellStyle name="SAPBEXHLevel1X" xfId="147"/>
    <cellStyle name="SAPBEXHLevel2" xfId="148"/>
    <cellStyle name="SAPBEXHLevel2 2" xfId="149"/>
    <cellStyle name="SAPBEXHLevel2 3" xfId="150"/>
    <cellStyle name="SAPBEXHLevel2_List1" xfId="151"/>
    <cellStyle name="SAPBEXHLevel2X" xfId="152"/>
    <cellStyle name="SAPBEXHLevel3" xfId="153"/>
    <cellStyle name="SAPBEXHLevel3X" xfId="154"/>
    <cellStyle name="SAPBEXchaText" xfId="155"/>
    <cellStyle name="SAPBEXchaText 2" xfId="156"/>
    <cellStyle name="SAPBEXchaText_příjmy+výdaje SR leden-aktuální" xfId="157"/>
    <cellStyle name="SAPBEXinputData" xfId="158"/>
    <cellStyle name="SAPBEXItemHeader" xfId="159"/>
    <cellStyle name="SAPBEXresData" xfId="160"/>
    <cellStyle name="SAPBEXresDataEmph" xfId="161"/>
    <cellStyle name="SAPBEXresItem" xfId="162"/>
    <cellStyle name="SAPBEXresItemX" xfId="163"/>
    <cellStyle name="SAPBEXstdData" xfId="164"/>
    <cellStyle name="SAPBEXstdData 2" xfId="165"/>
    <cellStyle name="SAPBEXstdData_příjmy+výdaje SR leden-aktuální" xfId="166"/>
    <cellStyle name="SAPBEXstdDataEmph" xfId="167"/>
    <cellStyle name="SAPBEXstdDataEmph 2" xfId="168"/>
    <cellStyle name="SAPBEXstdDataEmph_příjmy+výdaje SR leden-aktuální" xfId="169"/>
    <cellStyle name="SAPBEXstdItem" xfId="170"/>
    <cellStyle name="SAPBEXstdItem 2" xfId="171"/>
    <cellStyle name="SAPBEXstdItem_příjmy+výdaje SR leden-aktuální" xfId="172"/>
    <cellStyle name="SAPBEXstdItemX" xfId="173"/>
    <cellStyle name="SAPBEXtitle" xfId="174"/>
    <cellStyle name="SAPBEXunassignedItem" xfId="175"/>
    <cellStyle name="SAPBEXundefined" xfId="176"/>
    <cellStyle name="Sheet Title" xfId="177"/>
    <cellStyle name="Správně" xfId="178"/>
    <cellStyle name="Text upozornění" xfId="179"/>
    <cellStyle name="Title" xfId="180"/>
    <cellStyle name="Total" xfId="181"/>
    <cellStyle name="Vstup" xfId="182"/>
    <cellStyle name="Výpočet" xfId="183"/>
    <cellStyle name="Výstup" xfId="184"/>
    <cellStyle name="Vysvětlující text" xfId="185"/>
    <cellStyle name="Warning Text" xfId="186"/>
    <cellStyle name="Zvýraznění 1" xfId="187"/>
    <cellStyle name="Zvýraznění 2" xfId="188"/>
    <cellStyle name="Zvýraznění 3" xfId="189"/>
    <cellStyle name="Zvýraznění 4" xfId="190"/>
    <cellStyle name="Zvýraznění 5" xfId="191"/>
    <cellStyle name="Zvýraznění 6" xfId="1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11%20listopad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Graph"/>
      <sheetName val="denni pohyby (JP verze)  "/>
    </sheetNames>
    <sheetDataSet>
      <sheetData sheetId="2">
        <row r="8">
          <cell r="D8">
            <v>3</v>
          </cell>
        </row>
        <row r="11">
          <cell r="D11" t="str">
            <v>09B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listopad"/>
      <sheetName val="výdaje listopad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K23"/>
  <sheetViews>
    <sheetView showGridLines="0" workbookViewId="0" topLeftCell="A1">
      <selection activeCell="F14" sqref="F14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1.421875" style="0" customWidth="1"/>
    <col min="5" max="5" width="7.28125" style="0" customWidth="1"/>
    <col min="6" max="7" width="9.421875" style="0" customWidth="1"/>
    <col min="8" max="8" width="11.28125" style="0" customWidth="1"/>
    <col min="9" max="9" width="8.7109375" style="0" customWidth="1"/>
    <col min="10" max="11" width="9.421875" style="0" customWidth="1"/>
  </cols>
  <sheetData>
    <row r="9" ht="12.75">
      <c r="G9" s="196"/>
    </row>
    <row r="10" spans="3:11" ht="13.5" thickBot="1">
      <c r="C10" s="167"/>
      <c r="D10" s="167"/>
      <c r="E10" s="167"/>
      <c r="F10" s="167"/>
      <c r="G10" s="167"/>
      <c r="H10" s="167"/>
      <c r="I10" s="167"/>
      <c r="J10" s="167"/>
      <c r="K10" s="168" t="s">
        <v>103</v>
      </c>
    </row>
    <row r="11" spans="3:11" ht="12.75">
      <c r="C11" s="169"/>
      <c r="D11" s="391">
        <v>2012</v>
      </c>
      <c r="E11" s="392"/>
      <c r="F11" s="391">
        <v>2013</v>
      </c>
      <c r="G11" s="393"/>
      <c r="H11" s="393"/>
      <c r="I11" s="393"/>
      <c r="J11" s="393"/>
      <c r="K11" s="392"/>
    </row>
    <row r="12" spans="3:11" ht="12.75">
      <c r="C12" s="170" t="s">
        <v>95</v>
      </c>
      <c r="D12" s="178" t="s">
        <v>101</v>
      </c>
      <c r="E12" s="171" t="s">
        <v>2</v>
      </c>
      <c r="F12" s="172" t="s">
        <v>76</v>
      </c>
      <c r="G12" s="204" t="s">
        <v>0</v>
      </c>
      <c r="H12" s="194" t="s">
        <v>99</v>
      </c>
      <c r="I12" s="183" t="s">
        <v>2</v>
      </c>
      <c r="J12" s="183" t="s">
        <v>106</v>
      </c>
      <c r="K12" s="187" t="s">
        <v>4</v>
      </c>
    </row>
    <row r="13" spans="3:11" ht="13.5" thickBot="1">
      <c r="C13" s="170"/>
      <c r="D13" s="172" t="s">
        <v>147</v>
      </c>
      <c r="E13" s="171" t="s">
        <v>5</v>
      </c>
      <c r="F13" s="172" t="s">
        <v>77</v>
      </c>
      <c r="G13" s="204" t="s">
        <v>3</v>
      </c>
      <c r="H13" s="194" t="s">
        <v>147</v>
      </c>
      <c r="I13" s="184" t="s">
        <v>5</v>
      </c>
      <c r="J13" s="193" t="s">
        <v>100</v>
      </c>
      <c r="K13" s="188" t="s">
        <v>104</v>
      </c>
    </row>
    <row r="14" spans="3:11" ht="13.5" thickBot="1">
      <c r="C14" s="173"/>
      <c r="D14" s="198">
        <v>1</v>
      </c>
      <c r="E14" s="199">
        <v>2</v>
      </c>
      <c r="F14" s="44" t="s">
        <v>107</v>
      </c>
      <c r="G14" s="44" t="s">
        <v>108</v>
      </c>
      <c r="H14" s="44" t="s">
        <v>109</v>
      </c>
      <c r="I14" s="200" t="s">
        <v>110</v>
      </c>
      <c r="J14" s="200" t="s">
        <v>111</v>
      </c>
      <c r="K14" s="201" t="s">
        <v>152</v>
      </c>
    </row>
    <row r="15" spans="3:11" ht="12.75">
      <c r="C15" s="170"/>
      <c r="D15" s="172"/>
      <c r="E15" s="171"/>
      <c r="F15" s="172"/>
      <c r="G15" s="184"/>
      <c r="H15" s="194"/>
      <c r="I15" s="184"/>
      <c r="J15" s="184"/>
      <c r="K15" s="187"/>
    </row>
    <row r="16" spans="3:11" ht="12.75">
      <c r="C16" s="174" t="s">
        <v>96</v>
      </c>
      <c r="D16" s="260">
        <v>961.3395290000001</v>
      </c>
      <c r="E16" s="181">
        <v>88.19407217868132</v>
      </c>
      <c r="F16" s="260">
        <v>1080.7676029999998</v>
      </c>
      <c r="G16" s="259">
        <v>1093.085009185</v>
      </c>
      <c r="H16" s="258">
        <v>965.4757298588999</v>
      </c>
      <c r="I16" s="191">
        <v>88.32576805519956</v>
      </c>
      <c r="J16" s="191">
        <v>100.43025390448703</v>
      </c>
      <c r="K16" s="189">
        <v>4.13620085889977</v>
      </c>
    </row>
    <row r="17" spans="3:11" ht="12.75">
      <c r="C17" s="174"/>
      <c r="D17" s="260"/>
      <c r="E17" s="181"/>
      <c r="F17" s="260"/>
      <c r="G17" s="259"/>
      <c r="H17" s="258"/>
      <c r="I17" s="191"/>
      <c r="J17" s="191"/>
      <c r="K17" s="192"/>
    </row>
    <row r="18" spans="3:11" ht="12.75">
      <c r="C18" s="174" t="s">
        <v>97</v>
      </c>
      <c r="D18" s="260">
        <v>1039.2088919999999</v>
      </c>
      <c r="E18" s="181">
        <v>86.9389062414958</v>
      </c>
      <c r="F18" s="260">
        <v>1180.7676029999998</v>
      </c>
      <c r="G18" s="259">
        <v>1193.085009185</v>
      </c>
      <c r="H18" s="258">
        <v>1044.843925903771</v>
      </c>
      <c r="I18" s="191">
        <v>87.57497729499653</v>
      </c>
      <c r="J18" s="191">
        <v>100.54224265661604</v>
      </c>
      <c r="K18" s="189">
        <v>5.6350339037710455</v>
      </c>
    </row>
    <row r="19" spans="3:11" ht="12.75">
      <c r="C19" s="174"/>
      <c r="D19" s="260"/>
      <c r="E19" s="181"/>
      <c r="F19" s="260"/>
      <c r="G19" s="259"/>
      <c r="H19" s="258"/>
      <c r="I19" s="185"/>
      <c r="J19" s="185"/>
      <c r="K19" s="192"/>
    </row>
    <row r="20" spans="3:11" ht="12.75">
      <c r="C20" s="174" t="s">
        <v>98</v>
      </c>
      <c r="D20" s="260">
        <v>-77.8693629999998</v>
      </c>
      <c r="E20" s="182">
        <v>73.94650104558491</v>
      </c>
      <c r="F20" s="260">
        <v>-100</v>
      </c>
      <c r="G20" s="259">
        <v>-100</v>
      </c>
      <c r="H20" s="258">
        <v>-79.36819604487107</v>
      </c>
      <c r="I20" s="290">
        <v>79.36819604487107</v>
      </c>
      <c r="J20" s="290">
        <v>101.92480455358455</v>
      </c>
      <c r="K20" s="189">
        <v>-1.4988330448712759</v>
      </c>
    </row>
    <row r="21" spans="3:11" ht="6.75" customHeight="1" thickBot="1">
      <c r="C21" s="175"/>
      <c r="D21" s="179"/>
      <c r="E21" s="176"/>
      <c r="F21" s="177"/>
      <c r="G21" s="186"/>
      <c r="H21" s="195"/>
      <c r="I21" s="186"/>
      <c r="J21" s="186"/>
      <c r="K21" s="190"/>
    </row>
    <row r="23" ht="12.75">
      <c r="C23" s="416" t="s">
        <v>170</v>
      </c>
    </row>
  </sheetData>
  <sheetProtection/>
  <mergeCells count="2">
    <mergeCell ref="D11:E11"/>
    <mergeCell ref="F11:K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zoomScale="90" zoomScaleNormal="90" workbookViewId="0" topLeftCell="A1">
      <selection activeCell="I23" sqref="I23"/>
    </sheetView>
  </sheetViews>
  <sheetFormatPr defaultColWidth="9.140625" defaultRowHeight="12.75"/>
  <cols>
    <col min="1" max="1" width="2.57421875" style="1" customWidth="1"/>
    <col min="2" max="2" width="50.00390625" style="1" customWidth="1"/>
    <col min="3" max="3" width="9.8515625" style="1" hidden="1" customWidth="1"/>
    <col min="4" max="6" width="9.8515625" style="1" customWidth="1"/>
    <col min="7" max="7" width="9.8515625" style="40" customWidth="1"/>
    <col min="8" max="11" width="9.8515625" style="1" customWidth="1"/>
    <col min="12" max="14" width="9.140625" style="1" customWidth="1"/>
    <col min="15" max="15" width="9.28125" style="1" customWidth="1"/>
    <col min="16" max="16384" width="9.140625" style="1" customWidth="1"/>
  </cols>
  <sheetData>
    <row r="1" ht="19.5" customHeight="1"/>
    <row r="2" spans="2:8" ht="18">
      <c r="B2" s="394" t="s">
        <v>94</v>
      </c>
      <c r="C2" s="394"/>
      <c r="D2" s="394"/>
      <c r="E2" s="394"/>
      <c r="F2" s="394"/>
      <c r="G2" s="394"/>
      <c r="H2" s="394"/>
    </row>
    <row r="3" spans="3:11" ht="13.5" thickBot="1">
      <c r="C3" s="141" t="s">
        <v>83</v>
      </c>
      <c r="G3" s="142" t="s">
        <v>84</v>
      </c>
      <c r="I3" s="2"/>
      <c r="J3" s="2"/>
      <c r="K3" s="2" t="s">
        <v>103</v>
      </c>
    </row>
    <row r="4" spans="2:11" ht="12.75">
      <c r="B4" s="31"/>
      <c r="C4" s="45">
        <v>2012</v>
      </c>
      <c r="D4" s="395">
        <v>2012</v>
      </c>
      <c r="E4" s="396"/>
      <c r="F4" s="395" t="s">
        <v>75</v>
      </c>
      <c r="G4" s="395"/>
      <c r="H4" s="395"/>
      <c r="I4" s="395"/>
      <c r="J4" s="395"/>
      <c r="K4" s="396"/>
    </row>
    <row r="5" spans="2:11" ht="12.75">
      <c r="B5" s="32"/>
      <c r="C5" s="46" t="s">
        <v>76</v>
      </c>
      <c r="D5" s="101" t="s">
        <v>1</v>
      </c>
      <c r="E5" s="49" t="s">
        <v>2</v>
      </c>
      <c r="F5" s="4" t="s">
        <v>76</v>
      </c>
      <c r="G5" s="42" t="s">
        <v>0</v>
      </c>
      <c r="H5" s="5" t="s">
        <v>1</v>
      </c>
      <c r="I5" s="5" t="s">
        <v>2</v>
      </c>
      <c r="J5" s="5" t="s">
        <v>102</v>
      </c>
      <c r="K5" s="49" t="s">
        <v>4</v>
      </c>
    </row>
    <row r="6" spans="2:11" ht="13.5" customHeight="1" thickBot="1">
      <c r="B6" s="33"/>
      <c r="C6" s="65" t="s">
        <v>77</v>
      </c>
      <c r="D6" s="102" t="s">
        <v>79</v>
      </c>
      <c r="E6" s="96" t="s">
        <v>5</v>
      </c>
      <c r="F6" s="48" t="s">
        <v>77</v>
      </c>
      <c r="G6" s="43" t="s">
        <v>3</v>
      </c>
      <c r="H6" s="7" t="s">
        <v>79</v>
      </c>
      <c r="I6" s="8" t="s">
        <v>5</v>
      </c>
      <c r="J6" s="8" t="s">
        <v>100</v>
      </c>
      <c r="K6" s="50" t="s">
        <v>105</v>
      </c>
    </row>
    <row r="7" spans="2:11" ht="13.5" customHeight="1" thickBot="1">
      <c r="B7" s="148"/>
      <c r="C7" s="47"/>
      <c r="D7" s="156"/>
      <c r="E7" s="151"/>
      <c r="F7" s="153"/>
      <c r="G7" s="153"/>
      <c r="H7" s="153"/>
      <c r="I7" s="154"/>
      <c r="J7" s="154"/>
      <c r="K7" s="155"/>
    </row>
    <row r="8" spans="2:11" ht="20.25" customHeight="1">
      <c r="B8" s="9" t="s">
        <v>6</v>
      </c>
      <c r="C8" s="97">
        <v>1084.700778</v>
      </c>
      <c r="D8" s="104">
        <v>100.19382300000001</v>
      </c>
      <c r="E8" s="108">
        <f>D8/C8*100</f>
        <v>9.237001118846806</v>
      </c>
      <c r="F8" s="67">
        <v>1080.7676029999998</v>
      </c>
      <c r="G8" s="68"/>
      <c r="H8" s="68"/>
      <c r="I8" s="56" t="e">
        <f>H8/G8*100</f>
        <v>#DIV/0!</v>
      </c>
      <c r="J8" s="56">
        <f>H8/D8*100</f>
        <v>0</v>
      </c>
      <c r="K8" s="66">
        <f>H8-D8</f>
        <v>-100.19382300000001</v>
      </c>
    </row>
    <row r="9" spans="2:11" ht="12.75">
      <c r="B9" s="11" t="s">
        <v>7</v>
      </c>
      <c r="C9" s="79"/>
      <c r="D9" s="72"/>
      <c r="E9" s="80"/>
      <c r="F9" s="70"/>
      <c r="G9" s="71"/>
      <c r="H9" s="72"/>
      <c r="I9" s="57"/>
      <c r="J9" s="57"/>
      <c r="K9" s="92"/>
    </row>
    <row r="10" spans="2:11" ht="18" customHeight="1">
      <c r="B10" s="12" t="s">
        <v>8</v>
      </c>
      <c r="C10" s="84">
        <v>945.5375919999999</v>
      </c>
      <c r="D10" s="86">
        <v>93.194263</v>
      </c>
      <c r="E10" s="109">
        <f>D10/C10*100</f>
        <v>9.856219762016613</v>
      </c>
      <c r="F10" s="74">
        <v>931.999453</v>
      </c>
      <c r="G10" s="75"/>
      <c r="H10" s="75"/>
      <c r="I10" s="58" t="e">
        <f>H10/G10*100</f>
        <v>#DIV/0!</v>
      </c>
      <c r="J10" s="58">
        <f>H10/D10*100</f>
        <v>0</v>
      </c>
      <c r="K10" s="73">
        <f>H10-D10</f>
        <v>-93.194263</v>
      </c>
    </row>
    <row r="11" spans="2:11" ht="18" customHeight="1">
      <c r="B11" s="13" t="s">
        <v>9</v>
      </c>
      <c r="C11" s="98">
        <v>561.5233939999999</v>
      </c>
      <c r="D11" s="105">
        <v>61.550906</v>
      </c>
      <c r="E11" s="110">
        <f>D11/C11*100</f>
        <v>10.961414369852596</v>
      </c>
      <c r="F11" s="76">
        <v>554.227414</v>
      </c>
      <c r="G11" s="77"/>
      <c r="H11" s="77"/>
      <c r="I11" s="59" t="e">
        <f>H11/G11*100</f>
        <v>#DIV/0!</v>
      </c>
      <c r="J11" s="59">
        <f>H11/D11*100</f>
        <v>0</v>
      </c>
      <c r="K11" s="93">
        <f>H11-D11</f>
        <v>-61.550906</v>
      </c>
    </row>
    <row r="12" spans="2:11" ht="12.75">
      <c r="B12" s="11" t="s">
        <v>10</v>
      </c>
      <c r="C12" s="79"/>
      <c r="D12" s="72"/>
      <c r="E12" s="80"/>
      <c r="F12" s="70"/>
      <c r="G12" s="71"/>
      <c r="H12" s="78"/>
      <c r="I12" s="60"/>
      <c r="J12" s="60"/>
      <c r="K12" s="69"/>
    </row>
    <row r="13" spans="2:11" ht="12.75">
      <c r="B13" s="11" t="s">
        <v>11</v>
      </c>
      <c r="C13" s="79">
        <v>221.6</v>
      </c>
      <c r="D13" s="72">
        <v>32.620983</v>
      </c>
      <c r="E13" s="111">
        <f aca="true" t="shared" si="0" ref="E13:E34">D13/C13*100</f>
        <v>14.720660198555958</v>
      </c>
      <c r="F13" s="70">
        <v>212</v>
      </c>
      <c r="G13" s="71"/>
      <c r="H13" s="72"/>
      <c r="I13" s="60" t="e">
        <f aca="true" t="shared" si="1" ref="I13:I34">H13/G13*100</f>
        <v>#DIV/0!</v>
      </c>
      <c r="J13" s="60">
        <f aca="true" t="shared" si="2" ref="J13:J34">H13/D13*100</f>
        <v>0</v>
      </c>
      <c r="K13" s="69">
        <f aca="true" t="shared" si="3" ref="K13:K31">H13-D13</f>
        <v>-32.620983</v>
      </c>
    </row>
    <row r="14" spans="2:11" ht="12.75">
      <c r="B14" s="14" t="s">
        <v>12</v>
      </c>
      <c r="C14" s="79">
        <v>142.3</v>
      </c>
      <c r="D14" s="72">
        <v>16.629456</v>
      </c>
      <c r="E14" s="111">
        <f t="shared" si="0"/>
        <v>11.686195361911453</v>
      </c>
      <c r="F14" s="70">
        <v>142.2</v>
      </c>
      <c r="G14" s="71"/>
      <c r="H14" s="71"/>
      <c r="I14" s="60" t="e">
        <f t="shared" si="1"/>
        <v>#DIV/0!</v>
      </c>
      <c r="J14" s="60">
        <f t="shared" si="2"/>
        <v>0</v>
      </c>
      <c r="K14" s="69">
        <f t="shared" si="3"/>
        <v>-16.629456</v>
      </c>
    </row>
    <row r="15" spans="2:11" ht="12.75">
      <c r="B15" s="15" t="s">
        <v>13</v>
      </c>
      <c r="C15" s="79">
        <v>75.5</v>
      </c>
      <c r="D15" s="72">
        <v>6.039975</v>
      </c>
      <c r="E15" s="111">
        <f t="shared" si="0"/>
        <v>7.9999668874172185</v>
      </c>
      <c r="F15" s="70">
        <v>73.3</v>
      </c>
      <c r="G15" s="71"/>
      <c r="H15" s="70"/>
      <c r="I15" s="60" t="e">
        <f t="shared" si="1"/>
        <v>#DIV/0!</v>
      </c>
      <c r="J15" s="60">
        <f t="shared" si="2"/>
        <v>0</v>
      </c>
      <c r="K15" s="69">
        <f t="shared" si="3"/>
        <v>-6.039975</v>
      </c>
    </row>
    <row r="16" spans="2:11" ht="12.75">
      <c r="B16" s="16" t="s">
        <v>14</v>
      </c>
      <c r="C16" s="79">
        <v>47.1</v>
      </c>
      <c r="D16" s="72">
        <v>8.849849</v>
      </c>
      <c r="E16" s="111">
        <f t="shared" si="0"/>
        <v>18.789488322717624</v>
      </c>
      <c r="F16" s="70">
        <v>47.8</v>
      </c>
      <c r="G16" s="71"/>
      <c r="H16" s="203"/>
      <c r="I16" s="60" t="e">
        <f t="shared" si="1"/>
        <v>#DIV/0!</v>
      </c>
      <c r="J16" s="60">
        <f t="shared" si="2"/>
        <v>0</v>
      </c>
      <c r="K16" s="69">
        <f t="shared" si="3"/>
        <v>-8.849849</v>
      </c>
    </row>
    <row r="17" spans="2:14" ht="12.75">
      <c r="B17" s="17" t="s">
        <v>15</v>
      </c>
      <c r="C17" s="79">
        <v>4.2</v>
      </c>
      <c r="D17" s="72">
        <v>0.17252</v>
      </c>
      <c r="E17" s="111">
        <f t="shared" si="0"/>
        <v>4.107619047619047</v>
      </c>
      <c r="F17" s="70">
        <v>6.5</v>
      </c>
      <c r="G17" s="71"/>
      <c r="H17" s="71"/>
      <c r="I17" s="60" t="e">
        <f t="shared" si="1"/>
        <v>#DIV/0!</v>
      </c>
      <c r="J17" s="60">
        <f t="shared" si="2"/>
        <v>0</v>
      </c>
      <c r="K17" s="69">
        <f t="shared" si="3"/>
        <v>-0.17252</v>
      </c>
      <c r="N17" s="107"/>
    </row>
    <row r="18" spans="2:11" ht="12.75">
      <c r="B18" s="11" t="s">
        <v>16</v>
      </c>
      <c r="C18" s="79">
        <v>85.6</v>
      </c>
      <c r="D18" s="72">
        <v>0.430304</v>
      </c>
      <c r="E18" s="111">
        <f t="shared" si="0"/>
        <v>0.5026915887850467</v>
      </c>
      <c r="F18" s="70">
        <v>84.3</v>
      </c>
      <c r="G18" s="71"/>
      <c r="H18" s="71"/>
      <c r="I18" s="60" t="e">
        <f t="shared" si="1"/>
        <v>#DIV/0!</v>
      </c>
      <c r="J18" s="60">
        <f t="shared" si="2"/>
        <v>0</v>
      </c>
      <c r="K18" s="69">
        <f t="shared" si="3"/>
        <v>-0.430304</v>
      </c>
    </row>
    <row r="19" spans="2:11" ht="12.75">
      <c r="B19" s="11" t="s">
        <v>17</v>
      </c>
      <c r="C19" s="79">
        <v>92</v>
      </c>
      <c r="D19" s="72">
        <v>10.720751</v>
      </c>
      <c r="E19" s="111">
        <f t="shared" si="0"/>
        <v>11.652990217391304</v>
      </c>
      <c r="F19" s="70">
        <v>98.1</v>
      </c>
      <c r="G19" s="71"/>
      <c r="H19" s="71"/>
      <c r="I19" s="60" t="e">
        <f t="shared" si="1"/>
        <v>#DIV/0!</v>
      </c>
      <c r="J19" s="60">
        <f t="shared" si="2"/>
        <v>0</v>
      </c>
      <c r="K19" s="69">
        <f t="shared" si="3"/>
        <v>-10.720751</v>
      </c>
    </row>
    <row r="20" spans="2:11" ht="12.75">
      <c r="B20" s="11" t="s">
        <v>18</v>
      </c>
      <c r="C20" s="79">
        <v>9</v>
      </c>
      <c r="D20" s="72">
        <v>1.841955</v>
      </c>
      <c r="E20" s="111">
        <f t="shared" si="0"/>
        <v>20.466166666666666</v>
      </c>
      <c r="F20" s="70">
        <v>9</v>
      </c>
      <c r="G20" s="71"/>
      <c r="H20" s="71"/>
      <c r="I20" s="60" t="e">
        <f t="shared" si="1"/>
        <v>#DIV/0!</v>
      </c>
      <c r="J20" s="60">
        <f t="shared" si="2"/>
        <v>0</v>
      </c>
      <c r="K20" s="69">
        <f t="shared" si="3"/>
        <v>-1.841955</v>
      </c>
    </row>
    <row r="21" spans="2:11" ht="12.75">
      <c r="B21" s="18" t="s">
        <v>19</v>
      </c>
      <c r="C21" s="79">
        <v>80.3</v>
      </c>
      <c r="D21" s="72">
        <v>8.77055</v>
      </c>
      <c r="E21" s="111">
        <f t="shared" si="0"/>
        <v>10.922229140722292</v>
      </c>
      <c r="F21" s="70">
        <v>86.4</v>
      </c>
      <c r="G21" s="71"/>
      <c r="H21" s="71"/>
      <c r="I21" s="60" t="e">
        <f t="shared" si="1"/>
        <v>#DIV/0!</v>
      </c>
      <c r="J21" s="60">
        <f t="shared" si="2"/>
        <v>0</v>
      </c>
      <c r="K21" s="69">
        <f t="shared" si="3"/>
        <v>-8.77055</v>
      </c>
    </row>
    <row r="22" spans="2:11" ht="12.75">
      <c r="B22" s="18" t="s">
        <v>20</v>
      </c>
      <c r="C22" s="79">
        <v>2.7</v>
      </c>
      <c r="D22" s="72">
        <v>0.108246</v>
      </c>
      <c r="E22" s="111">
        <f t="shared" si="0"/>
        <v>4.00911111111111</v>
      </c>
      <c r="F22" s="70">
        <v>2.7</v>
      </c>
      <c r="G22" s="71"/>
      <c r="H22" s="71"/>
      <c r="I22" s="60" t="e">
        <f t="shared" si="1"/>
        <v>#DIV/0!</v>
      </c>
      <c r="J22" s="60">
        <f t="shared" si="2"/>
        <v>0</v>
      </c>
      <c r="K22" s="69">
        <f t="shared" si="3"/>
        <v>-0.108246</v>
      </c>
    </row>
    <row r="23" spans="2:11" ht="12.75">
      <c r="B23" s="19" t="s">
        <v>21</v>
      </c>
      <c r="C23" s="79">
        <v>2.3928939999999996</v>
      </c>
      <c r="D23" s="72">
        <v>0.153465</v>
      </c>
      <c r="E23" s="111">
        <f t="shared" si="0"/>
        <v>6.41336390161871</v>
      </c>
      <c r="F23" s="70">
        <v>1.289667</v>
      </c>
      <c r="G23" s="71"/>
      <c r="H23" s="71"/>
      <c r="I23" s="60" t="e">
        <f t="shared" si="1"/>
        <v>#DIV/0!</v>
      </c>
      <c r="J23" s="60">
        <f t="shared" si="2"/>
        <v>0</v>
      </c>
      <c r="K23" s="69">
        <f t="shared" si="3"/>
        <v>-0.153465</v>
      </c>
    </row>
    <row r="24" spans="2:11" ht="12.75">
      <c r="B24" s="11" t="s">
        <v>22</v>
      </c>
      <c r="C24" s="79">
        <v>12.2</v>
      </c>
      <c r="D24" s="72">
        <v>0.615673</v>
      </c>
      <c r="E24" s="111">
        <f t="shared" si="0"/>
        <v>5.0465</v>
      </c>
      <c r="F24" s="70">
        <v>9.7</v>
      </c>
      <c r="G24" s="71"/>
      <c r="H24" s="71"/>
      <c r="I24" s="60" t="e">
        <f t="shared" si="1"/>
        <v>#DIV/0!</v>
      </c>
      <c r="J24" s="60">
        <f t="shared" si="2"/>
        <v>0</v>
      </c>
      <c r="K24" s="69">
        <f t="shared" si="3"/>
        <v>-0.615673</v>
      </c>
    </row>
    <row r="25" spans="2:11" ht="12.75">
      <c r="B25" s="11" t="s">
        <v>23</v>
      </c>
      <c r="C25" s="79">
        <v>0.1</v>
      </c>
      <c r="D25" s="72">
        <v>0.008017</v>
      </c>
      <c r="E25" s="111">
        <f t="shared" si="0"/>
        <v>8.017</v>
      </c>
      <c r="F25" s="70">
        <v>0.1</v>
      </c>
      <c r="G25" s="71"/>
      <c r="H25" s="71"/>
      <c r="I25" s="60" t="e">
        <f t="shared" si="1"/>
        <v>#DIV/0!</v>
      </c>
      <c r="J25" s="60">
        <f t="shared" si="2"/>
        <v>0</v>
      </c>
      <c r="K25" s="69">
        <f t="shared" si="3"/>
        <v>-0.008017</v>
      </c>
    </row>
    <row r="26" spans="2:11" ht="12.75">
      <c r="B26" s="18" t="s">
        <v>24</v>
      </c>
      <c r="C26" s="79">
        <v>4.6</v>
      </c>
      <c r="D26" s="72">
        <v>0.010552</v>
      </c>
      <c r="E26" s="111">
        <f t="shared" si="0"/>
        <v>0.22939130434782612</v>
      </c>
      <c r="F26" s="70">
        <v>0.3</v>
      </c>
      <c r="G26" s="71"/>
      <c r="H26" s="71"/>
      <c r="I26" s="60" t="e">
        <f t="shared" si="1"/>
        <v>#DIV/0!</v>
      </c>
      <c r="J26" s="60">
        <f t="shared" si="2"/>
        <v>0</v>
      </c>
      <c r="K26" s="69">
        <f t="shared" si="3"/>
        <v>-0.010552</v>
      </c>
    </row>
    <row r="27" spans="2:11" ht="12.75">
      <c r="B27" s="18" t="s">
        <v>25</v>
      </c>
      <c r="C27" s="79">
        <v>7.5</v>
      </c>
      <c r="D27" s="72">
        <v>0.597104</v>
      </c>
      <c r="E27" s="111">
        <f t="shared" si="0"/>
        <v>7.961386666666666</v>
      </c>
      <c r="F27" s="70">
        <v>9.3</v>
      </c>
      <c r="G27" s="71"/>
      <c r="H27" s="71"/>
      <c r="I27" s="60" t="e">
        <f t="shared" si="1"/>
        <v>#DIV/0!</v>
      </c>
      <c r="J27" s="60">
        <f t="shared" si="2"/>
        <v>0</v>
      </c>
      <c r="K27" s="69">
        <f t="shared" si="3"/>
        <v>-0.597104</v>
      </c>
    </row>
    <row r="28" spans="2:11" ht="12.75">
      <c r="B28" s="19" t="s">
        <v>26</v>
      </c>
      <c r="C28" s="79">
        <v>1.4</v>
      </c>
      <c r="D28" s="72">
        <v>0.139516</v>
      </c>
      <c r="E28" s="111">
        <f t="shared" si="0"/>
        <v>9.965428571428573</v>
      </c>
      <c r="F28" s="70">
        <v>1.41</v>
      </c>
      <c r="G28" s="71"/>
      <c r="H28" s="71"/>
      <c r="I28" s="60" t="e">
        <f t="shared" si="1"/>
        <v>#DIV/0!</v>
      </c>
      <c r="J28" s="60">
        <f t="shared" si="2"/>
        <v>0</v>
      </c>
      <c r="K28" s="69">
        <f t="shared" si="3"/>
        <v>-0.139516</v>
      </c>
    </row>
    <row r="29" spans="2:11" ht="12.75">
      <c r="B29" s="19" t="s">
        <v>27</v>
      </c>
      <c r="C29" s="79">
        <v>1.7</v>
      </c>
      <c r="D29" s="72">
        <v>0.022746</v>
      </c>
      <c r="E29" s="111">
        <f t="shared" si="0"/>
        <v>1.3379999999999999</v>
      </c>
      <c r="F29" s="70">
        <v>0.2</v>
      </c>
      <c r="G29" s="71"/>
      <c r="H29" s="71"/>
      <c r="I29" s="60" t="e">
        <f t="shared" si="1"/>
        <v>#DIV/0!</v>
      </c>
      <c r="J29" s="60">
        <f t="shared" si="2"/>
        <v>0</v>
      </c>
      <c r="K29" s="69">
        <f t="shared" si="3"/>
        <v>-0.022746</v>
      </c>
    </row>
    <row r="30" spans="2:11" ht="12.75">
      <c r="B30" s="20" t="s">
        <v>28</v>
      </c>
      <c r="C30" s="79">
        <v>0</v>
      </c>
      <c r="D30" s="72">
        <v>0</v>
      </c>
      <c r="E30" s="116" t="s">
        <v>81</v>
      </c>
      <c r="F30" s="70">
        <v>2.6</v>
      </c>
      <c r="G30" s="71"/>
      <c r="H30" s="71"/>
      <c r="I30" s="60" t="e">
        <f t="shared" si="1"/>
        <v>#DIV/0!</v>
      </c>
      <c r="J30" s="180" t="s">
        <v>81</v>
      </c>
      <c r="K30" s="69">
        <f t="shared" si="3"/>
        <v>0</v>
      </c>
    </row>
    <row r="31" spans="2:11" ht="12.75">
      <c r="B31" s="11" t="s">
        <v>29</v>
      </c>
      <c r="C31" s="79">
        <f>C11-C13-C14-C18-C19-C23-C24-C28-C29-C30</f>
        <v>2.3304999999999128</v>
      </c>
      <c r="D31" s="72">
        <f>D11-D13-D14-D18-D19-D23-D24-D28-D29-D30</f>
        <v>0.21801199999999457</v>
      </c>
      <c r="E31" s="111">
        <f t="shared" si="0"/>
        <v>9.354730744475551</v>
      </c>
      <c r="F31" s="70">
        <v>2.4277469999999997</v>
      </c>
      <c r="G31" s="78"/>
      <c r="H31" s="78"/>
      <c r="I31" s="60" t="e">
        <f t="shared" si="1"/>
        <v>#DIV/0!</v>
      </c>
      <c r="J31" s="60">
        <f t="shared" si="2"/>
        <v>0</v>
      </c>
      <c r="K31" s="69">
        <f t="shared" si="3"/>
        <v>-0.21801199999999457</v>
      </c>
    </row>
    <row r="32" spans="2:13" s="21" customFormat="1" ht="18" customHeight="1">
      <c r="B32" s="13" t="s">
        <v>30</v>
      </c>
      <c r="C32" s="103">
        <v>384.01419799999996</v>
      </c>
      <c r="D32" s="83">
        <v>31.643357</v>
      </c>
      <c r="E32" s="112">
        <f t="shared" si="0"/>
        <v>8.240152881014051</v>
      </c>
      <c r="F32" s="81">
        <v>377.772039</v>
      </c>
      <c r="G32" s="82"/>
      <c r="H32" s="83"/>
      <c r="I32" s="59" t="e">
        <f t="shared" si="1"/>
        <v>#DIV/0!</v>
      </c>
      <c r="J32" s="59">
        <f t="shared" si="2"/>
        <v>0</v>
      </c>
      <c r="K32" s="93">
        <f>H32-D32</f>
        <v>-31.643357</v>
      </c>
      <c r="M32" s="1"/>
    </row>
    <row r="33" spans="2:11" ht="12.75">
      <c r="B33" s="11" t="s">
        <v>31</v>
      </c>
      <c r="C33" s="79">
        <v>341.345974</v>
      </c>
      <c r="D33" s="72">
        <v>28.127428</v>
      </c>
      <c r="E33" s="111">
        <f t="shared" si="0"/>
        <v>8.240152262642477</v>
      </c>
      <c r="F33" s="34">
        <v>337.241126</v>
      </c>
      <c r="G33" s="78"/>
      <c r="H33" s="72"/>
      <c r="I33" s="60" t="e">
        <f t="shared" si="1"/>
        <v>#DIV/0!</v>
      </c>
      <c r="J33" s="60">
        <f t="shared" si="2"/>
        <v>0</v>
      </c>
      <c r="K33" s="69">
        <f>H33-D33</f>
        <v>-28.127428</v>
      </c>
    </row>
    <row r="34" spans="2:11" ht="18" customHeight="1">
      <c r="B34" s="22" t="s">
        <v>32</v>
      </c>
      <c r="C34" s="84">
        <v>139.163186</v>
      </c>
      <c r="D34" s="86">
        <v>6.99956</v>
      </c>
      <c r="E34" s="109">
        <f t="shared" si="0"/>
        <v>5.0297497500524315</v>
      </c>
      <c r="F34" s="74">
        <v>148.76815</v>
      </c>
      <c r="G34" s="85"/>
      <c r="H34" s="86"/>
      <c r="I34" s="58" t="e">
        <f t="shared" si="1"/>
        <v>#DIV/0!</v>
      </c>
      <c r="J34" s="58">
        <f t="shared" si="2"/>
        <v>0</v>
      </c>
      <c r="K34" s="73">
        <f>H34-D34</f>
        <v>-6.99956</v>
      </c>
    </row>
    <row r="35" spans="2:11" ht="12.75">
      <c r="B35" s="11" t="s">
        <v>10</v>
      </c>
      <c r="C35" s="79"/>
      <c r="D35" s="72"/>
      <c r="E35" s="80"/>
      <c r="F35" s="70"/>
      <c r="G35" s="71"/>
      <c r="H35" s="72"/>
      <c r="I35" s="60"/>
      <c r="J35" s="60"/>
      <c r="K35" s="69"/>
    </row>
    <row r="36" spans="2:11" ht="12.75">
      <c r="B36" s="23" t="s">
        <v>33</v>
      </c>
      <c r="C36" s="99">
        <v>110.573895</v>
      </c>
      <c r="D36" s="106">
        <v>5.757915</v>
      </c>
      <c r="E36" s="113">
        <f aca="true" t="shared" si="4" ref="E36:E47">D36/C36*100</f>
        <v>5.207300511571923</v>
      </c>
      <c r="F36" s="87">
        <v>126.41268799999999</v>
      </c>
      <c r="G36" s="88"/>
      <c r="H36" s="88"/>
      <c r="I36" s="61" t="e">
        <f aca="true" t="shared" si="5" ref="I36:I47">H36/G36*100</f>
        <v>#DIV/0!</v>
      </c>
      <c r="J36" s="61">
        <f aca="true" t="shared" si="6" ref="J36:J47">H36/D36*100</f>
        <v>0</v>
      </c>
      <c r="K36" s="94">
        <f aca="true" t="shared" si="7" ref="K36:K47">H36-D36</f>
        <v>-5.757915</v>
      </c>
    </row>
    <row r="37" spans="2:11" ht="12.75">
      <c r="B37" s="197" t="s">
        <v>80</v>
      </c>
      <c r="C37" s="99">
        <v>101.56173600000001</v>
      </c>
      <c r="D37" s="106">
        <v>2.666989</v>
      </c>
      <c r="E37" s="113">
        <f t="shared" si="4"/>
        <v>2.6259781538196627</v>
      </c>
      <c r="F37" s="87">
        <v>100.038331</v>
      </c>
      <c r="G37" s="88"/>
      <c r="H37" s="149"/>
      <c r="I37" s="61" t="e">
        <f t="shared" si="5"/>
        <v>#DIV/0!</v>
      </c>
      <c r="J37" s="61">
        <f t="shared" si="6"/>
        <v>0</v>
      </c>
      <c r="K37" s="94">
        <f t="shared" si="7"/>
        <v>-2.666989</v>
      </c>
    </row>
    <row r="38" spans="2:11" ht="12.75">
      <c r="B38" s="25" t="s">
        <v>34</v>
      </c>
      <c r="C38" s="99">
        <v>0</v>
      </c>
      <c r="D38" s="87">
        <v>0.399413</v>
      </c>
      <c r="E38" s="115" t="s">
        <v>81</v>
      </c>
      <c r="F38" s="87">
        <v>0</v>
      </c>
      <c r="G38" s="88"/>
      <c r="H38" s="88"/>
      <c r="I38" s="61" t="e">
        <f t="shared" si="5"/>
        <v>#DIV/0!</v>
      </c>
      <c r="J38" s="61">
        <f t="shared" si="6"/>
        <v>0</v>
      </c>
      <c r="K38" s="94">
        <f t="shared" si="7"/>
        <v>-0.399413</v>
      </c>
    </row>
    <row r="39" spans="2:11" ht="12.75">
      <c r="B39" s="25" t="s">
        <v>35</v>
      </c>
      <c r="C39" s="99">
        <v>1.0468140000000001</v>
      </c>
      <c r="D39" s="87">
        <v>0.113932</v>
      </c>
      <c r="E39" s="113">
        <f t="shared" si="4"/>
        <v>10.883690894466447</v>
      </c>
      <c r="F39" s="87">
        <v>1.056125</v>
      </c>
      <c r="G39" s="88"/>
      <c r="H39" s="88"/>
      <c r="I39" s="61" t="e">
        <f t="shared" si="5"/>
        <v>#DIV/0!</v>
      </c>
      <c r="J39" s="61">
        <f t="shared" si="6"/>
        <v>0</v>
      </c>
      <c r="K39" s="94">
        <f t="shared" si="7"/>
        <v>-0.113932</v>
      </c>
    </row>
    <row r="40" spans="2:11" ht="12.75">
      <c r="B40" s="25" t="s">
        <v>36</v>
      </c>
      <c r="C40" s="99">
        <v>0.6500929999999999</v>
      </c>
      <c r="D40" s="87">
        <v>0.12757</v>
      </c>
      <c r="E40" s="113">
        <f t="shared" si="4"/>
        <v>19.623346198159343</v>
      </c>
      <c r="F40" s="87">
        <v>1.353453</v>
      </c>
      <c r="G40" s="88"/>
      <c r="H40" s="88"/>
      <c r="I40" s="61" t="e">
        <f t="shared" si="5"/>
        <v>#DIV/0!</v>
      </c>
      <c r="J40" s="61">
        <f t="shared" si="6"/>
        <v>0</v>
      </c>
      <c r="K40" s="94">
        <f t="shared" si="7"/>
        <v>-0.12757</v>
      </c>
    </row>
    <row r="41" spans="2:11" ht="12.75">
      <c r="B41" s="25" t="s">
        <v>37</v>
      </c>
      <c r="C41" s="99">
        <v>0.44</v>
      </c>
      <c r="D41" s="87">
        <v>0.020481</v>
      </c>
      <c r="E41" s="113">
        <f t="shared" si="4"/>
        <v>4.654772727272727</v>
      </c>
      <c r="F41" s="87">
        <v>0.338</v>
      </c>
      <c r="G41" s="89"/>
      <c r="H41" s="89"/>
      <c r="I41" s="61" t="e">
        <f t="shared" si="5"/>
        <v>#DIV/0!</v>
      </c>
      <c r="J41" s="61">
        <f t="shared" si="6"/>
        <v>0</v>
      </c>
      <c r="K41" s="94">
        <f t="shared" si="7"/>
        <v>-0.020481</v>
      </c>
    </row>
    <row r="42" spans="2:11" ht="12.75">
      <c r="B42" s="24" t="s">
        <v>38</v>
      </c>
      <c r="C42" s="99">
        <v>3.341</v>
      </c>
      <c r="D42" s="87">
        <v>0.14755</v>
      </c>
      <c r="E42" s="113">
        <f t="shared" si="4"/>
        <v>4.416342412451361</v>
      </c>
      <c r="F42" s="87">
        <v>1.861</v>
      </c>
      <c r="G42" s="88"/>
      <c r="H42" s="88"/>
      <c r="I42" s="61" t="e">
        <f t="shared" si="5"/>
        <v>#DIV/0!</v>
      </c>
      <c r="J42" s="61">
        <f t="shared" si="6"/>
        <v>0</v>
      </c>
      <c r="K42" s="94">
        <f t="shared" si="7"/>
        <v>-0.14755</v>
      </c>
    </row>
    <row r="43" spans="2:11" ht="12.75">
      <c r="B43" s="24" t="s">
        <v>39</v>
      </c>
      <c r="C43" s="99">
        <v>6.544055999999999</v>
      </c>
      <c r="D43" s="87">
        <v>0.858755</v>
      </c>
      <c r="E43" s="113">
        <f t="shared" si="4"/>
        <v>13.122671933125268</v>
      </c>
      <c r="F43" s="87">
        <v>3.8</v>
      </c>
      <c r="G43" s="88"/>
      <c r="H43" s="88"/>
      <c r="I43" s="61" t="e">
        <f t="shared" si="5"/>
        <v>#DIV/0!</v>
      </c>
      <c r="J43" s="61">
        <f t="shared" si="6"/>
        <v>0</v>
      </c>
      <c r="K43" s="94">
        <f t="shared" si="7"/>
        <v>-0.858755</v>
      </c>
    </row>
    <row r="44" spans="2:11" ht="12.75">
      <c r="B44" s="24" t="s">
        <v>40</v>
      </c>
      <c r="C44" s="99">
        <v>18.704235</v>
      </c>
      <c r="D44" s="87">
        <v>0.23534</v>
      </c>
      <c r="E44" s="113">
        <f t="shared" si="4"/>
        <v>1.2582177244885984</v>
      </c>
      <c r="F44" s="87">
        <v>16.694461999999998</v>
      </c>
      <c r="G44" s="88"/>
      <c r="H44" s="88"/>
      <c r="I44" s="61" t="e">
        <f t="shared" si="5"/>
        <v>#DIV/0!</v>
      </c>
      <c r="J44" s="61">
        <f t="shared" si="6"/>
        <v>0</v>
      </c>
      <c r="K44" s="94">
        <f t="shared" si="7"/>
        <v>-0.23534</v>
      </c>
    </row>
    <row r="45" spans="2:11" ht="12.75">
      <c r="B45" s="24" t="s">
        <v>41</v>
      </c>
      <c r="C45" s="99">
        <v>0.003</v>
      </c>
      <c r="D45" s="87">
        <v>0.000831</v>
      </c>
      <c r="E45" s="113">
        <f t="shared" si="4"/>
        <v>27.700000000000003</v>
      </c>
      <c r="F45" s="87">
        <v>0.003</v>
      </c>
      <c r="G45" s="88"/>
      <c r="H45" s="88"/>
      <c r="I45" s="61" t="e">
        <f t="shared" si="5"/>
        <v>#DIV/0!</v>
      </c>
      <c r="J45" s="61">
        <f t="shared" si="6"/>
        <v>0</v>
      </c>
      <c r="K45" s="94">
        <f t="shared" si="7"/>
        <v>-0.000831</v>
      </c>
    </row>
    <row r="46" spans="2:11" ht="12.75">
      <c r="B46" s="25" t="s">
        <v>42</v>
      </c>
      <c r="C46" s="99">
        <v>0.16172999999999998</v>
      </c>
      <c r="D46" s="87">
        <v>0</v>
      </c>
      <c r="E46" s="113">
        <f t="shared" si="4"/>
        <v>0</v>
      </c>
      <c r="F46" s="87">
        <v>0.172516</v>
      </c>
      <c r="G46" s="88"/>
      <c r="H46" s="88"/>
      <c r="I46" s="61" t="e">
        <f t="shared" si="5"/>
        <v>#DIV/0!</v>
      </c>
      <c r="J46" s="157" t="s">
        <v>81</v>
      </c>
      <c r="K46" s="94">
        <f t="shared" si="7"/>
        <v>0</v>
      </c>
    </row>
    <row r="47" spans="2:11" ht="13.5" thickBot="1">
      <c r="B47" s="26" t="s">
        <v>43</v>
      </c>
      <c r="C47" s="100">
        <v>1.09992</v>
      </c>
      <c r="D47" s="90">
        <v>0.128775</v>
      </c>
      <c r="E47" s="114">
        <f t="shared" si="4"/>
        <v>11.707669648701724</v>
      </c>
      <c r="F47" s="90">
        <v>0.9999199999999999</v>
      </c>
      <c r="G47" s="91"/>
      <c r="H47" s="91"/>
      <c r="I47" s="62" t="e">
        <f t="shared" si="5"/>
        <v>#DIV/0!</v>
      </c>
      <c r="J47" s="62">
        <f t="shared" si="6"/>
        <v>0</v>
      </c>
      <c r="K47" s="95">
        <f t="shared" si="7"/>
        <v>-0.128775</v>
      </c>
    </row>
    <row r="48" spans="2:6" ht="12.75" customHeight="1">
      <c r="B48" s="27" t="s">
        <v>44</v>
      </c>
      <c r="C48" s="27"/>
      <c r="D48" s="27"/>
      <c r="E48" s="27"/>
      <c r="F48" s="28"/>
    </row>
    <row r="49" spans="2:6" ht="12.75" customHeight="1">
      <c r="B49" s="29" t="s">
        <v>45</v>
      </c>
      <c r="C49" s="29"/>
      <c r="D49" s="29"/>
      <c r="E49" s="29"/>
      <c r="F49" s="28"/>
    </row>
    <row r="50" spans="2:6" ht="12.75" customHeight="1">
      <c r="B50" s="27" t="s">
        <v>46</v>
      </c>
      <c r="C50" s="27"/>
      <c r="D50" s="27"/>
      <c r="E50" s="27"/>
      <c r="F50" s="28"/>
    </row>
    <row r="51" spans="2:6" ht="12.75" customHeight="1">
      <c r="B51" s="27"/>
      <c r="C51" s="27"/>
      <c r="D51" s="27"/>
      <c r="E51" s="27"/>
      <c r="F51" s="28"/>
    </row>
  </sheetData>
  <sheetProtection/>
  <mergeCells count="3">
    <mergeCell ref="B2:H2"/>
    <mergeCell ref="F4:K4"/>
    <mergeCell ref="D4:E4"/>
  </mergeCells>
  <printOptions/>
  <pageMargins left="0.94" right="0.26" top="0.18" bottom="0.24" header="0.15" footer="0.2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8"/>
  <sheetViews>
    <sheetView zoomScale="90" zoomScaleNormal="90" workbookViewId="0" topLeftCell="A1">
      <selection activeCell="J6" sqref="J6:K7"/>
    </sheetView>
  </sheetViews>
  <sheetFormatPr defaultColWidth="9.140625" defaultRowHeight="12.75"/>
  <cols>
    <col min="1" max="1" width="2.57421875" style="1" customWidth="1"/>
    <col min="2" max="2" width="49.7109375" style="1" customWidth="1"/>
    <col min="3" max="3" width="9.8515625" style="1" hidden="1" customWidth="1"/>
    <col min="4" max="6" width="9.8515625" style="1" customWidth="1"/>
    <col min="7" max="7" width="9.8515625" style="40" customWidth="1"/>
    <col min="8" max="11" width="9.8515625" style="1" customWidth="1"/>
    <col min="12" max="14" width="9.140625" style="1" customWidth="1"/>
    <col min="15" max="15" width="9.28125" style="1" customWidth="1"/>
    <col min="16" max="16384" width="9.140625" style="1" customWidth="1"/>
  </cols>
  <sheetData>
    <row r="1" ht="19.5" customHeight="1"/>
    <row r="2" spans="2:8" ht="18">
      <c r="B2" s="394" t="s">
        <v>93</v>
      </c>
      <c r="C2" s="394"/>
      <c r="D2" s="394"/>
      <c r="E2" s="394"/>
      <c r="F2" s="394"/>
      <c r="G2" s="394"/>
      <c r="H2" s="394"/>
    </row>
    <row r="3" spans="2:6" ht="12.75" customHeight="1">
      <c r="B3" s="30"/>
      <c r="C3" s="30"/>
      <c r="D3" s="30"/>
      <c r="E3" s="30"/>
      <c r="F3" s="28"/>
    </row>
    <row r="4" spans="9:11" ht="13.5" thickBot="1">
      <c r="I4" s="2"/>
      <c r="J4" s="2"/>
      <c r="K4" s="2" t="s">
        <v>103</v>
      </c>
    </row>
    <row r="5" spans="2:11" ht="12.75">
      <c r="B5" s="31"/>
      <c r="C5" s="45">
        <v>2012</v>
      </c>
      <c r="D5" s="397">
        <v>2012</v>
      </c>
      <c r="E5" s="396"/>
      <c r="F5" s="398" t="s">
        <v>75</v>
      </c>
      <c r="G5" s="395"/>
      <c r="H5" s="395"/>
      <c r="I5" s="395"/>
      <c r="J5" s="395"/>
      <c r="K5" s="396"/>
    </row>
    <row r="6" spans="2:11" ht="12.75">
      <c r="B6" s="32"/>
      <c r="C6" s="46" t="s">
        <v>76</v>
      </c>
      <c r="D6" s="5" t="s">
        <v>1</v>
      </c>
      <c r="E6" s="49" t="s">
        <v>2</v>
      </c>
      <c r="F6" s="3" t="s">
        <v>78</v>
      </c>
      <c r="G6" s="42" t="s">
        <v>0</v>
      </c>
      <c r="H6" s="5" t="s">
        <v>1</v>
      </c>
      <c r="I6" s="5" t="s">
        <v>2</v>
      </c>
      <c r="J6" s="5" t="s">
        <v>102</v>
      </c>
      <c r="K6" s="49" t="s">
        <v>4</v>
      </c>
    </row>
    <row r="7" spans="2:11" ht="13.5" thickBot="1">
      <c r="B7" s="33"/>
      <c r="C7" s="65" t="s">
        <v>77</v>
      </c>
      <c r="D7" s="7" t="s">
        <v>79</v>
      </c>
      <c r="E7" s="96" t="s">
        <v>5</v>
      </c>
      <c r="F7" s="6" t="s">
        <v>77</v>
      </c>
      <c r="G7" s="43" t="s">
        <v>3</v>
      </c>
      <c r="H7" s="7" t="s">
        <v>79</v>
      </c>
      <c r="I7" s="8" t="s">
        <v>5</v>
      </c>
      <c r="J7" s="8" t="s">
        <v>100</v>
      </c>
      <c r="K7" s="50" t="s">
        <v>105</v>
      </c>
    </row>
    <row r="8" spans="2:11" ht="13.5" thickBot="1">
      <c r="B8" s="148"/>
      <c r="C8" s="47"/>
      <c r="D8" s="150"/>
      <c r="E8" s="151"/>
      <c r="F8" s="152"/>
      <c r="G8" s="153"/>
      <c r="H8" s="153"/>
      <c r="I8" s="154"/>
      <c r="J8" s="154"/>
      <c r="K8" s="155"/>
    </row>
    <row r="9" spans="2:11" ht="20.25" customHeight="1">
      <c r="B9" s="9" t="s">
        <v>47</v>
      </c>
      <c r="C9" s="120">
        <v>1189.700778</v>
      </c>
      <c r="D9" s="121">
        <v>79.196793</v>
      </c>
      <c r="E9" s="132">
        <f>D9/C9*100</f>
        <v>6.65686653858774</v>
      </c>
      <c r="F9" s="97">
        <v>1180.7676029999998</v>
      </c>
      <c r="G9" s="68"/>
      <c r="H9" s="161"/>
      <c r="I9" s="56" t="e">
        <f>H9/G9*100</f>
        <v>#DIV/0!</v>
      </c>
      <c r="J9" s="56">
        <f>H9/D9*100</f>
        <v>0</v>
      </c>
      <c r="K9" s="51">
        <f>H9-D9</f>
        <v>-79.196793</v>
      </c>
    </row>
    <row r="10" spans="2:11" ht="18" customHeight="1">
      <c r="B10" s="12" t="s">
        <v>48</v>
      </c>
      <c r="C10" s="122">
        <v>1092.80175</v>
      </c>
      <c r="D10" s="123">
        <v>75.411311</v>
      </c>
      <c r="E10" s="133">
        <f>D10/C10*100</f>
        <v>6.900731171047264</v>
      </c>
      <c r="F10" s="84">
        <v>1085.693055961</v>
      </c>
      <c r="G10" s="162"/>
      <c r="H10" s="163">
        <f>H9-H32</f>
        <v>0</v>
      </c>
      <c r="I10" s="58" t="e">
        <f>H10/G10*100</f>
        <v>#DIV/0!</v>
      </c>
      <c r="J10" s="58">
        <f>H10/D10*100</f>
        <v>0</v>
      </c>
      <c r="K10" s="53">
        <f>H10-D10</f>
        <v>-75.411311</v>
      </c>
    </row>
    <row r="11" spans="2:11" ht="12.75">
      <c r="B11" s="11" t="s">
        <v>10</v>
      </c>
      <c r="C11" s="124"/>
      <c r="D11" s="125"/>
      <c r="E11" s="134"/>
      <c r="F11" s="79"/>
      <c r="G11" s="71"/>
      <c r="H11" s="78"/>
      <c r="I11" s="60"/>
      <c r="J11" s="60"/>
      <c r="K11" s="54"/>
    </row>
    <row r="12" spans="2:11" ht="12.75">
      <c r="B12" s="23" t="s">
        <v>49</v>
      </c>
      <c r="C12" s="124">
        <v>89.02014</v>
      </c>
      <c r="D12" s="125">
        <v>0.021411</v>
      </c>
      <c r="E12" s="134">
        <f aca="true" t="shared" si="0" ref="E12:E21">D12/C12*100</f>
        <v>0.024051860623899267</v>
      </c>
      <c r="F12" s="158">
        <v>90.25138121799999</v>
      </c>
      <c r="G12" s="88"/>
      <c r="H12" s="88"/>
      <c r="I12" s="60" t="e">
        <f aca="true" t="shared" si="1" ref="I12:I32">H12/G12*100</f>
        <v>#DIV/0!</v>
      </c>
      <c r="J12" s="60">
        <f aca="true" t="shared" si="2" ref="J12:J32">H12/D12*100</f>
        <v>0</v>
      </c>
      <c r="K12" s="54">
        <f aca="true" t="shared" si="3" ref="K12:K32">H12-D12</f>
        <v>-0.021411</v>
      </c>
    </row>
    <row r="13" spans="2:11" ht="12.75">
      <c r="B13" s="23" t="s">
        <v>50</v>
      </c>
      <c r="C13" s="124">
        <v>146.67494</v>
      </c>
      <c r="D13" s="117" t="s">
        <v>81</v>
      </c>
      <c r="E13" s="139" t="s">
        <v>81</v>
      </c>
      <c r="F13" s="158">
        <v>132.133594904</v>
      </c>
      <c r="G13" s="88"/>
      <c r="H13" s="88"/>
      <c r="I13" s="60" t="e">
        <f t="shared" si="1"/>
        <v>#DIV/0!</v>
      </c>
      <c r="J13" s="180" t="s">
        <v>81</v>
      </c>
      <c r="K13" s="139" t="s">
        <v>81</v>
      </c>
    </row>
    <row r="14" spans="2:13" ht="12.75">
      <c r="B14" s="23" t="s">
        <v>85</v>
      </c>
      <c r="C14" s="124">
        <v>79.388488</v>
      </c>
      <c r="D14" s="127">
        <v>3.209443</v>
      </c>
      <c r="E14" s="139">
        <f t="shared" si="0"/>
        <v>4.0427057887788465</v>
      </c>
      <c r="F14" s="158">
        <v>67.83216800000001</v>
      </c>
      <c r="G14" s="88"/>
      <c r="H14" s="88"/>
      <c r="I14" s="60" t="e">
        <f t="shared" si="1"/>
        <v>#DIV/0!</v>
      </c>
      <c r="J14" s="60">
        <f t="shared" si="2"/>
        <v>0</v>
      </c>
      <c r="K14" s="54">
        <f t="shared" si="3"/>
        <v>-3.209443</v>
      </c>
      <c r="M14" s="138"/>
    </row>
    <row r="15" spans="2:16" ht="12.75">
      <c r="B15" s="35" t="s">
        <v>51</v>
      </c>
      <c r="C15" s="124">
        <v>4.105</v>
      </c>
      <c r="D15" s="125">
        <v>0</v>
      </c>
      <c r="E15" s="134">
        <f t="shared" si="0"/>
        <v>0</v>
      </c>
      <c r="F15" s="158">
        <v>3.251</v>
      </c>
      <c r="G15" s="88"/>
      <c r="H15" s="88"/>
      <c r="I15" s="60" t="e">
        <f t="shared" si="1"/>
        <v>#DIV/0!</v>
      </c>
      <c r="J15" s="180" t="s">
        <v>81</v>
      </c>
      <c r="K15" s="54">
        <f t="shared" si="3"/>
        <v>0</v>
      </c>
      <c r="P15" s="138"/>
    </row>
    <row r="16" spans="2:16" ht="12.75">
      <c r="B16" s="23" t="s">
        <v>52</v>
      </c>
      <c r="C16" s="124">
        <v>39.817759</v>
      </c>
      <c r="D16" s="118" t="s">
        <v>81</v>
      </c>
      <c r="E16" s="139" t="s">
        <v>81</v>
      </c>
      <c r="F16" s="158">
        <v>37.955385764</v>
      </c>
      <c r="G16" s="88"/>
      <c r="H16" s="88"/>
      <c r="I16" s="60" t="e">
        <f t="shared" si="1"/>
        <v>#DIV/0!</v>
      </c>
      <c r="J16" s="180" t="s">
        <v>81</v>
      </c>
      <c r="K16" s="139" t="s">
        <v>81</v>
      </c>
      <c r="P16" s="138"/>
    </row>
    <row r="17" spans="2:11" ht="12.75">
      <c r="B17" s="23" t="s">
        <v>53</v>
      </c>
      <c r="C17" s="124">
        <v>7.50004</v>
      </c>
      <c r="D17" s="117" t="s">
        <v>81</v>
      </c>
      <c r="E17" s="139" t="s">
        <v>81</v>
      </c>
      <c r="F17" s="158">
        <v>7.123188315</v>
      </c>
      <c r="G17" s="88"/>
      <c r="H17" s="88"/>
      <c r="I17" s="60" t="e">
        <f t="shared" si="1"/>
        <v>#DIV/0!</v>
      </c>
      <c r="J17" s="180" t="s">
        <v>81</v>
      </c>
      <c r="K17" s="139" t="s">
        <v>81</v>
      </c>
    </row>
    <row r="18" spans="2:16" ht="12.75">
      <c r="B18" s="23" t="s">
        <v>54</v>
      </c>
      <c r="C18" s="124">
        <v>37.718934</v>
      </c>
      <c r="D18" s="125">
        <v>2.89554311356</v>
      </c>
      <c r="E18" s="134">
        <f t="shared" si="0"/>
        <v>7.676630292786111</v>
      </c>
      <c r="F18" s="158">
        <v>33.078815000000006</v>
      </c>
      <c r="G18" s="88"/>
      <c r="H18" s="88"/>
      <c r="I18" s="60" t="e">
        <f t="shared" si="1"/>
        <v>#DIV/0!</v>
      </c>
      <c r="J18" s="60">
        <f t="shared" si="2"/>
        <v>0</v>
      </c>
      <c r="K18" s="54">
        <f t="shared" si="3"/>
        <v>-2.89554311356</v>
      </c>
      <c r="P18" s="138"/>
    </row>
    <row r="19" spans="2:11" ht="12.75">
      <c r="B19" s="23" t="s">
        <v>55</v>
      </c>
      <c r="C19" s="124">
        <v>37.703899</v>
      </c>
      <c r="D19" s="125">
        <v>2.76554311356</v>
      </c>
      <c r="E19" s="134">
        <f t="shared" si="0"/>
        <v>7.334899538002689</v>
      </c>
      <c r="F19" s="158">
        <v>33.078815000000006</v>
      </c>
      <c r="G19" s="88"/>
      <c r="H19" s="88"/>
      <c r="I19" s="60" t="e">
        <f t="shared" si="1"/>
        <v>#DIV/0!</v>
      </c>
      <c r="J19" s="60">
        <f t="shared" si="2"/>
        <v>0</v>
      </c>
      <c r="K19" s="54">
        <f t="shared" si="3"/>
        <v>-2.76554311356</v>
      </c>
    </row>
    <row r="20" spans="2:11" ht="12.75">
      <c r="B20" s="23" t="s">
        <v>87</v>
      </c>
      <c r="C20" s="124">
        <v>52.9406</v>
      </c>
      <c r="D20" s="127">
        <v>4.39194</v>
      </c>
      <c r="E20" s="134">
        <f t="shared" si="0"/>
        <v>8.29597700063845</v>
      </c>
      <c r="F20" s="158">
        <v>53.1976</v>
      </c>
      <c r="G20" s="88"/>
      <c r="H20" s="88"/>
      <c r="I20" s="60" t="e">
        <f t="shared" si="1"/>
        <v>#DIV/0!</v>
      </c>
      <c r="J20" s="60">
        <f t="shared" si="2"/>
        <v>0</v>
      </c>
      <c r="K20" s="54">
        <f t="shared" si="3"/>
        <v>-4.39194</v>
      </c>
    </row>
    <row r="21" spans="2:11" ht="12.75">
      <c r="B21" s="23" t="s">
        <v>56</v>
      </c>
      <c r="C21" s="124">
        <v>106.448956</v>
      </c>
      <c r="D21" s="125">
        <v>15.395752</v>
      </c>
      <c r="E21" s="134">
        <f t="shared" si="0"/>
        <v>14.463037101087211</v>
      </c>
      <c r="F21" s="158">
        <v>103.037431512</v>
      </c>
      <c r="G21" s="88"/>
      <c r="H21" s="88"/>
      <c r="I21" s="60" t="e">
        <f t="shared" si="1"/>
        <v>#DIV/0!</v>
      </c>
      <c r="J21" s="60">
        <f t="shared" si="2"/>
        <v>0</v>
      </c>
      <c r="K21" s="54">
        <f t="shared" si="3"/>
        <v>-15.395752</v>
      </c>
    </row>
    <row r="22" spans="2:11" ht="12.75">
      <c r="B22" s="23" t="s">
        <v>57</v>
      </c>
      <c r="C22" s="124">
        <v>52.941559</v>
      </c>
      <c r="D22" s="118" t="s">
        <v>81</v>
      </c>
      <c r="E22" s="139" t="s">
        <v>81</v>
      </c>
      <c r="F22" s="158">
        <v>56.467536241000005</v>
      </c>
      <c r="G22" s="88"/>
      <c r="H22" s="88"/>
      <c r="I22" s="60" t="e">
        <f t="shared" si="1"/>
        <v>#DIV/0!</v>
      </c>
      <c r="J22" s="180" t="s">
        <v>81</v>
      </c>
      <c r="K22" s="139" t="s">
        <v>81</v>
      </c>
    </row>
    <row r="23" spans="2:11" ht="12.75">
      <c r="B23" s="23" t="s">
        <v>58</v>
      </c>
      <c r="C23" s="124">
        <v>491.579685</v>
      </c>
      <c r="D23" s="125">
        <v>39.678103</v>
      </c>
      <c r="E23" s="134">
        <f aca="true" t="shared" si="4" ref="E23:E30">D23/C23*100</f>
        <v>8.071550597132589</v>
      </c>
      <c r="F23" s="158">
        <v>500.276705</v>
      </c>
      <c r="G23" s="88"/>
      <c r="H23" s="88"/>
      <c r="I23" s="60" t="e">
        <f t="shared" si="1"/>
        <v>#DIV/0!</v>
      </c>
      <c r="J23" s="60">
        <f t="shared" si="2"/>
        <v>0</v>
      </c>
      <c r="K23" s="54">
        <f t="shared" si="3"/>
        <v>-39.678103</v>
      </c>
    </row>
    <row r="24" spans="2:11" ht="12.75">
      <c r="B24" s="24" t="s">
        <v>59</v>
      </c>
      <c r="C24" s="126">
        <v>382.50756800000005</v>
      </c>
      <c r="D24" s="127">
        <v>31.604317</v>
      </c>
      <c r="E24" s="135">
        <f t="shared" si="4"/>
        <v>8.262403059172936</v>
      </c>
      <c r="F24" s="158">
        <v>394.125802</v>
      </c>
      <c r="G24" s="88"/>
      <c r="H24" s="88"/>
      <c r="I24" s="60" t="e">
        <f t="shared" si="1"/>
        <v>#DIV/0!</v>
      </c>
      <c r="J24" s="60">
        <f t="shared" si="2"/>
        <v>0</v>
      </c>
      <c r="K24" s="54">
        <f t="shared" si="3"/>
        <v>-31.604317</v>
      </c>
    </row>
    <row r="25" spans="2:11" ht="12.75">
      <c r="B25" s="25" t="s">
        <v>60</v>
      </c>
      <c r="C25" s="126">
        <v>12.48</v>
      </c>
      <c r="D25" s="127">
        <v>0.782347</v>
      </c>
      <c r="E25" s="135">
        <f t="shared" si="4"/>
        <v>6.268806089743589</v>
      </c>
      <c r="F25" s="158">
        <v>9.8</v>
      </c>
      <c r="G25" s="88"/>
      <c r="H25" s="88"/>
      <c r="I25" s="60" t="e">
        <f t="shared" si="1"/>
        <v>#DIV/0!</v>
      </c>
      <c r="J25" s="60">
        <f t="shared" si="2"/>
        <v>0</v>
      </c>
      <c r="K25" s="54">
        <f t="shared" si="3"/>
        <v>-0.782347</v>
      </c>
    </row>
    <row r="26" spans="2:11" ht="12.75">
      <c r="B26" s="35" t="s">
        <v>61</v>
      </c>
      <c r="C26" s="124">
        <v>58.682117</v>
      </c>
      <c r="D26" s="125">
        <v>4.338746</v>
      </c>
      <c r="E26" s="134">
        <f t="shared" si="4"/>
        <v>7.393642598135989</v>
      </c>
      <c r="F26" s="158">
        <v>59.440903</v>
      </c>
      <c r="G26" s="88"/>
      <c r="H26" s="88"/>
      <c r="I26" s="60" t="e">
        <f t="shared" si="1"/>
        <v>#DIV/0!</v>
      </c>
      <c r="J26" s="60">
        <f t="shared" si="2"/>
        <v>0</v>
      </c>
      <c r="K26" s="54">
        <f t="shared" si="3"/>
        <v>-4.338746</v>
      </c>
    </row>
    <row r="27" spans="2:15" ht="12.75">
      <c r="B27" s="35" t="s">
        <v>62</v>
      </c>
      <c r="C27" s="124">
        <v>37.91</v>
      </c>
      <c r="D27" s="125">
        <v>2.952693</v>
      </c>
      <c r="E27" s="134">
        <f t="shared" si="4"/>
        <v>7.7886916380902145</v>
      </c>
      <c r="F27" s="158">
        <v>36.91</v>
      </c>
      <c r="G27" s="88"/>
      <c r="H27" s="88"/>
      <c r="I27" s="60" t="e">
        <f t="shared" si="1"/>
        <v>#DIV/0!</v>
      </c>
      <c r="J27" s="60">
        <f t="shared" si="2"/>
        <v>0</v>
      </c>
      <c r="K27" s="54">
        <f t="shared" si="3"/>
        <v>-2.952693</v>
      </c>
      <c r="O27" s="138"/>
    </row>
    <row r="28" spans="2:15" ht="12.75">
      <c r="B28" s="23" t="s">
        <v>63</v>
      </c>
      <c r="C28" s="124">
        <v>6</v>
      </c>
      <c r="D28" s="125">
        <v>0</v>
      </c>
      <c r="E28" s="134">
        <f t="shared" si="4"/>
        <v>0</v>
      </c>
      <c r="F28" s="158">
        <v>5.7</v>
      </c>
      <c r="G28" s="88"/>
      <c r="H28" s="88"/>
      <c r="I28" s="60" t="e">
        <f t="shared" si="1"/>
        <v>#DIV/0!</v>
      </c>
      <c r="J28" s="180" t="s">
        <v>81</v>
      </c>
      <c r="K28" s="54">
        <f t="shared" si="3"/>
        <v>0</v>
      </c>
      <c r="O28" s="138"/>
    </row>
    <row r="29" spans="2:11" ht="12.75">
      <c r="B29" s="23" t="s">
        <v>64</v>
      </c>
      <c r="C29" s="124">
        <v>6.2</v>
      </c>
      <c r="D29" s="125">
        <v>0</v>
      </c>
      <c r="E29" s="134">
        <f t="shared" si="4"/>
        <v>0</v>
      </c>
      <c r="F29" s="158">
        <v>6.4</v>
      </c>
      <c r="G29" s="88"/>
      <c r="H29" s="88"/>
      <c r="I29" s="60" t="e">
        <f t="shared" si="1"/>
        <v>#DIV/0!</v>
      </c>
      <c r="J29" s="180" t="s">
        <v>81</v>
      </c>
      <c r="K29" s="54">
        <f t="shared" si="3"/>
        <v>0</v>
      </c>
    </row>
    <row r="30" spans="2:11" ht="12.75">
      <c r="B30" s="23" t="s">
        <v>65</v>
      </c>
      <c r="C30" s="124">
        <v>35.3</v>
      </c>
      <c r="D30" s="125">
        <v>2.688266</v>
      </c>
      <c r="E30" s="134">
        <f t="shared" si="4"/>
        <v>7.615484419263457</v>
      </c>
      <c r="F30" s="158">
        <v>36</v>
      </c>
      <c r="G30" s="88"/>
      <c r="H30" s="88"/>
      <c r="I30" s="60" t="e">
        <f t="shared" si="1"/>
        <v>#DIV/0!</v>
      </c>
      <c r="J30" s="60">
        <f t="shared" si="2"/>
        <v>0</v>
      </c>
      <c r="K30" s="54">
        <f t="shared" si="3"/>
        <v>-2.688266</v>
      </c>
    </row>
    <row r="31" spans="2:11" ht="12.75">
      <c r="B31" s="23" t="s">
        <v>88</v>
      </c>
      <c r="C31" s="124"/>
      <c r="D31" s="117" t="s">
        <v>81</v>
      </c>
      <c r="E31" s="139" t="s">
        <v>81</v>
      </c>
      <c r="F31" s="158">
        <v>24.071418007000002</v>
      </c>
      <c r="G31" s="88"/>
      <c r="H31" s="88"/>
      <c r="I31" s="60" t="e">
        <f t="shared" si="1"/>
        <v>#DIV/0!</v>
      </c>
      <c r="J31" s="180" t="s">
        <v>81</v>
      </c>
      <c r="K31" s="139" t="s">
        <v>81</v>
      </c>
    </row>
    <row r="32" spans="2:11" ht="18" customHeight="1">
      <c r="B32" s="12" t="s">
        <v>66</v>
      </c>
      <c r="C32" s="122">
        <v>96.899028</v>
      </c>
      <c r="D32" s="123">
        <v>3.785482</v>
      </c>
      <c r="E32" s="133">
        <f>D32/C32*100</f>
        <v>3.9066253585123683</v>
      </c>
      <c r="F32" s="84">
        <v>95.074547039</v>
      </c>
      <c r="G32" s="162"/>
      <c r="H32" s="162"/>
      <c r="I32" s="58" t="e">
        <f t="shared" si="1"/>
        <v>#DIV/0!</v>
      </c>
      <c r="J32" s="58">
        <f t="shared" si="2"/>
        <v>0</v>
      </c>
      <c r="K32" s="53">
        <f t="shared" si="3"/>
        <v>-3.785482</v>
      </c>
    </row>
    <row r="33" spans="2:11" ht="13.5" customHeight="1">
      <c r="B33" s="36" t="s">
        <v>67</v>
      </c>
      <c r="C33" s="128"/>
      <c r="D33" s="129"/>
      <c r="E33" s="136"/>
      <c r="F33" s="159"/>
      <c r="G33" s="164"/>
      <c r="H33" s="165"/>
      <c r="I33" s="57"/>
      <c r="J33" s="57"/>
      <c r="K33" s="52"/>
    </row>
    <row r="34" spans="2:11" ht="13.5" customHeight="1">
      <c r="B34" s="36" t="s">
        <v>68</v>
      </c>
      <c r="C34" s="128">
        <v>11.959609</v>
      </c>
      <c r="D34" s="119" t="s">
        <v>81</v>
      </c>
      <c r="E34" s="140" t="s">
        <v>81</v>
      </c>
      <c r="F34" s="79">
        <v>9.604598967</v>
      </c>
      <c r="G34" s="164"/>
      <c r="H34" s="164"/>
      <c r="I34" s="61" t="e">
        <f aca="true" t="shared" si="5" ref="I34:I41">H34/G34*100</f>
        <v>#DIV/0!</v>
      </c>
      <c r="J34" s="157" t="s">
        <v>81</v>
      </c>
      <c r="K34" s="140" t="s">
        <v>81</v>
      </c>
    </row>
    <row r="35" spans="2:11" ht="13.5" customHeight="1">
      <c r="B35" s="36" t="s">
        <v>69</v>
      </c>
      <c r="C35" s="128">
        <v>7.432573</v>
      </c>
      <c r="D35" s="119" t="s">
        <v>81</v>
      </c>
      <c r="E35" s="140" t="s">
        <v>81</v>
      </c>
      <c r="F35" s="79">
        <v>3.001818506</v>
      </c>
      <c r="G35" s="88"/>
      <c r="H35" s="88"/>
      <c r="I35" s="61" t="e">
        <f t="shared" si="5"/>
        <v>#DIV/0!</v>
      </c>
      <c r="J35" s="157" t="s">
        <v>81</v>
      </c>
      <c r="K35" s="140" t="s">
        <v>81</v>
      </c>
    </row>
    <row r="36" spans="2:11" ht="13.5" customHeight="1">
      <c r="B36" s="23" t="s">
        <v>70</v>
      </c>
      <c r="C36" s="124">
        <v>25.160585</v>
      </c>
      <c r="D36" s="125">
        <v>1.93357363846</v>
      </c>
      <c r="E36" s="134">
        <f>D36/C36*100</f>
        <v>7.6849311669820075</v>
      </c>
      <c r="F36" s="79">
        <v>33.692947</v>
      </c>
      <c r="G36" s="88"/>
      <c r="H36" s="88"/>
      <c r="I36" s="61" t="e">
        <f t="shared" si="5"/>
        <v>#DIV/0!</v>
      </c>
      <c r="J36" s="61">
        <f>H36/D36*100</f>
        <v>0</v>
      </c>
      <c r="K36" s="55">
        <f aca="true" t="shared" si="6" ref="K36:K41">H36-D36</f>
        <v>-1.93357363846</v>
      </c>
    </row>
    <row r="37" spans="2:11" ht="13.5" customHeight="1">
      <c r="B37" s="23" t="s">
        <v>71</v>
      </c>
      <c r="C37" s="124">
        <v>25.160003</v>
      </c>
      <c r="D37" s="125">
        <v>1.25</v>
      </c>
      <c r="E37" s="134">
        <f>D37/C37*100</f>
        <v>4.968202905222229</v>
      </c>
      <c r="F37" s="79">
        <v>33.692947</v>
      </c>
      <c r="G37" s="88"/>
      <c r="H37" s="88"/>
      <c r="I37" s="61" t="e">
        <f t="shared" si="5"/>
        <v>#DIV/0!</v>
      </c>
      <c r="J37" s="61">
        <f>H37/D37*100</f>
        <v>0</v>
      </c>
      <c r="K37" s="55">
        <f t="shared" si="6"/>
        <v>-1.25</v>
      </c>
    </row>
    <row r="38" spans="2:11" ht="13.5" customHeight="1">
      <c r="B38" s="23" t="s">
        <v>72</v>
      </c>
      <c r="C38" s="124">
        <v>26.122241</v>
      </c>
      <c r="D38" s="117" t="s">
        <v>81</v>
      </c>
      <c r="E38" s="139" t="s">
        <v>81</v>
      </c>
      <c r="F38" s="79">
        <v>12.681141032</v>
      </c>
      <c r="G38" s="88"/>
      <c r="H38" s="88"/>
      <c r="I38" s="61" t="e">
        <f t="shared" si="5"/>
        <v>#DIV/0!</v>
      </c>
      <c r="J38" s="157" t="s">
        <v>81</v>
      </c>
      <c r="K38" s="140" t="s">
        <v>81</v>
      </c>
    </row>
    <row r="39" spans="2:11" ht="13.5" customHeight="1">
      <c r="B39" s="23" t="s">
        <v>73</v>
      </c>
      <c r="C39" s="124">
        <v>18.088918</v>
      </c>
      <c r="D39" s="117" t="s">
        <v>81</v>
      </c>
      <c r="E39" s="139" t="s">
        <v>81</v>
      </c>
      <c r="F39" s="79">
        <v>17.901713891</v>
      </c>
      <c r="G39" s="88"/>
      <c r="H39" s="88"/>
      <c r="I39" s="61" t="e">
        <f t="shared" si="5"/>
        <v>#DIV/0!</v>
      </c>
      <c r="J39" s="157" t="s">
        <v>81</v>
      </c>
      <c r="K39" s="140" t="s">
        <v>81</v>
      </c>
    </row>
    <row r="40" spans="2:11" ht="13.5" customHeight="1" thickBot="1">
      <c r="B40" s="36" t="s">
        <v>89</v>
      </c>
      <c r="C40" s="128">
        <f>C32-C34-C35-C36-C38-C39</f>
        <v>8.135102</v>
      </c>
      <c r="D40" s="119" t="s">
        <v>81</v>
      </c>
      <c r="E40" s="140" t="s">
        <v>81</v>
      </c>
      <c r="F40" s="79">
        <v>18.192327643000002</v>
      </c>
      <c r="G40" s="88"/>
      <c r="H40" s="88"/>
      <c r="I40" s="61" t="e">
        <f t="shared" si="5"/>
        <v>#DIV/0!</v>
      </c>
      <c r="J40" s="157" t="s">
        <v>81</v>
      </c>
      <c r="K40" s="140" t="s">
        <v>81</v>
      </c>
    </row>
    <row r="41" spans="2:11" ht="15.75" customHeight="1" thickBot="1">
      <c r="B41" s="37" t="s">
        <v>74</v>
      </c>
      <c r="C41" s="130">
        <f>'leden2013 příjmy'!C8-'leden2013 výdaje'!C9</f>
        <v>-105</v>
      </c>
      <c r="D41" s="131">
        <f>'leden2013 příjmy'!D8-'leden2013 výdaje'!D9</f>
        <v>20.99703000000001</v>
      </c>
      <c r="E41" s="137">
        <f>D41/C41*100</f>
        <v>-19.997171428571438</v>
      </c>
      <c r="F41" s="160">
        <v>-100</v>
      </c>
      <c r="G41" s="166"/>
      <c r="H41" s="166"/>
      <c r="I41" s="64" t="e">
        <f t="shared" si="5"/>
        <v>#DIV/0!</v>
      </c>
      <c r="J41" s="64">
        <f>H41/D41*100</f>
        <v>0</v>
      </c>
      <c r="K41" s="63">
        <f t="shared" si="6"/>
        <v>-20.99703000000001</v>
      </c>
    </row>
    <row r="42" spans="2:11" ht="12.75" customHeight="1">
      <c r="B42" s="147" t="s">
        <v>86</v>
      </c>
      <c r="C42" s="143"/>
      <c r="D42" s="143"/>
      <c r="E42" s="144"/>
      <c r="F42" s="145"/>
      <c r="G42" s="145"/>
      <c r="H42" s="145"/>
      <c r="I42" s="146"/>
      <c r="J42" s="146"/>
      <c r="K42" s="146"/>
    </row>
    <row r="43" spans="2:11" ht="12.75" customHeight="1">
      <c r="B43" s="147" t="s">
        <v>90</v>
      </c>
      <c r="C43" s="143"/>
      <c r="D43" s="143"/>
      <c r="E43" s="144"/>
      <c r="F43" s="145"/>
      <c r="G43" s="145"/>
      <c r="H43" s="145"/>
      <c r="I43" s="146"/>
      <c r="J43" s="146"/>
      <c r="K43" s="146"/>
    </row>
    <row r="44" spans="2:8" ht="12.75" customHeight="1">
      <c r="B44" s="29" t="s">
        <v>46</v>
      </c>
      <c r="C44" s="29"/>
      <c r="D44" s="29"/>
      <c r="E44" s="29"/>
      <c r="F44" s="38"/>
      <c r="G44" s="39"/>
      <c r="H44" s="39"/>
    </row>
    <row r="45" spans="2:8" ht="12.75" customHeight="1">
      <c r="B45" s="29" t="s">
        <v>92</v>
      </c>
      <c r="C45" s="29"/>
      <c r="D45" s="29"/>
      <c r="E45" s="29"/>
      <c r="F45" s="38"/>
      <c r="G45" s="39"/>
      <c r="H45" s="39"/>
    </row>
    <row r="46" spans="2:11" ht="12.75">
      <c r="B46" s="27" t="s">
        <v>91</v>
      </c>
      <c r="F46" s="40"/>
      <c r="K46" s="41"/>
    </row>
    <row r="48" spans="2:11" ht="12.75">
      <c r="B48" s="10"/>
      <c r="C48" s="10"/>
      <c r="D48" s="10"/>
      <c r="E48" s="10"/>
      <c r="H48" s="40"/>
      <c r="K48" s="41"/>
    </row>
  </sheetData>
  <sheetProtection/>
  <mergeCells count="3">
    <mergeCell ref="B2:H2"/>
    <mergeCell ref="D5:E5"/>
    <mergeCell ref="F5:K5"/>
  </mergeCells>
  <printOptions/>
  <pageMargins left="0.94" right="0.26" top="0.18" bottom="0.24" header="0.15" footer="0.25"/>
  <pageSetup fitToHeight="2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N102"/>
  <sheetViews>
    <sheetView showGridLines="0" tabSelected="1" workbookViewId="0" topLeftCell="A16">
      <selection activeCell="B94" sqref="B94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1.140625" style="1" customWidth="1"/>
    <col min="4" max="4" width="8.140625" style="1" customWidth="1"/>
    <col min="5" max="5" width="9.8515625" style="1" customWidth="1"/>
    <col min="6" max="6" width="9.8515625" style="40" customWidth="1"/>
    <col min="7" max="7" width="11.140625" style="1" customWidth="1"/>
    <col min="8" max="8" width="7.57421875" style="1" customWidth="1"/>
    <col min="9" max="10" width="9.8515625" style="1" customWidth="1"/>
    <col min="11" max="11" width="8.28125" style="1" customWidth="1"/>
    <col min="12" max="13" width="12.7109375" style="1" customWidth="1"/>
    <col min="14" max="16384" width="9.140625" style="1" customWidth="1"/>
  </cols>
  <sheetData>
    <row r="1" ht="19.5" customHeight="1"/>
    <row r="2" spans="2:10" ht="18">
      <c r="B2" s="399" t="s">
        <v>82</v>
      </c>
      <c r="C2" s="399"/>
      <c r="D2" s="399"/>
      <c r="E2" s="399"/>
      <c r="F2" s="399"/>
      <c r="G2" s="399"/>
      <c r="H2" s="10"/>
      <c r="I2" s="10"/>
      <c r="J2" s="10"/>
    </row>
    <row r="3" spans="2:10" ht="13.5" thickBot="1">
      <c r="B3" s="10"/>
      <c r="C3" s="10"/>
      <c r="D3" s="10"/>
      <c r="E3" s="10"/>
      <c r="F3" s="39"/>
      <c r="G3" s="10"/>
      <c r="H3" s="269"/>
      <c r="I3" s="269"/>
      <c r="J3" s="269" t="s">
        <v>103</v>
      </c>
    </row>
    <row r="4" spans="2:10" ht="12.75">
      <c r="B4" s="282"/>
      <c r="C4" s="400">
        <v>2012</v>
      </c>
      <c r="D4" s="401"/>
      <c r="E4" s="402" t="s">
        <v>75</v>
      </c>
      <c r="F4" s="402"/>
      <c r="G4" s="402"/>
      <c r="H4" s="402"/>
      <c r="I4" s="402"/>
      <c r="J4" s="401"/>
    </row>
    <row r="5" spans="2:10" ht="12.75">
      <c r="B5" s="281"/>
      <c r="C5" s="3" t="s">
        <v>1</v>
      </c>
      <c r="D5" s="280" t="s">
        <v>2</v>
      </c>
      <c r="E5" s="4" t="s">
        <v>76</v>
      </c>
      <c r="F5" s="42" t="s">
        <v>0</v>
      </c>
      <c r="G5" s="284" t="s">
        <v>1</v>
      </c>
      <c r="H5" s="284" t="s">
        <v>2</v>
      </c>
      <c r="I5" s="284" t="s">
        <v>102</v>
      </c>
      <c r="J5" s="280" t="s">
        <v>4</v>
      </c>
    </row>
    <row r="6" spans="2:10" ht="13.5" customHeight="1" thickBot="1">
      <c r="B6" s="279"/>
      <c r="C6" s="302" t="s">
        <v>147</v>
      </c>
      <c r="D6" s="278" t="s">
        <v>5</v>
      </c>
      <c r="E6" s="48" t="s">
        <v>77</v>
      </c>
      <c r="F6" s="43" t="s">
        <v>3</v>
      </c>
      <c r="G6" s="285" t="s">
        <v>147</v>
      </c>
      <c r="H6" s="268" t="s">
        <v>5</v>
      </c>
      <c r="I6" s="268" t="s">
        <v>100</v>
      </c>
      <c r="J6" s="267" t="s">
        <v>105</v>
      </c>
    </row>
    <row r="7" spans="2:10" ht="13.5" customHeight="1" thickBot="1">
      <c r="B7" s="277"/>
      <c r="C7" s="219">
        <v>1</v>
      </c>
      <c r="D7" s="199">
        <v>2</v>
      </c>
      <c r="E7" s="44" t="s">
        <v>107</v>
      </c>
      <c r="F7" s="44" t="s">
        <v>108</v>
      </c>
      <c r="G7" s="44" t="s">
        <v>109</v>
      </c>
      <c r="H7" s="200" t="s">
        <v>110</v>
      </c>
      <c r="I7" s="200" t="s">
        <v>111</v>
      </c>
      <c r="J7" s="201" t="s">
        <v>112</v>
      </c>
    </row>
    <row r="8" spans="2:13" ht="20.25" customHeight="1">
      <c r="B8" s="276" t="s">
        <v>6</v>
      </c>
      <c r="C8" s="220">
        <v>961.3395290000001</v>
      </c>
      <c r="D8" s="108">
        <v>88.19407217868132</v>
      </c>
      <c r="E8" s="67">
        <v>1080.7676029999998</v>
      </c>
      <c r="F8" s="67">
        <v>1093.085009185</v>
      </c>
      <c r="G8" s="67">
        <v>965.4757298588999</v>
      </c>
      <c r="H8" s="266">
        <v>88.32576805519956</v>
      </c>
      <c r="I8" s="266">
        <v>100.43025390448703</v>
      </c>
      <c r="J8" s="222">
        <v>4.13620085889977</v>
      </c>
      <c r="K8" s="320"/>
      <c r="L8" s="292"/>
      <c r="M8" s="292"/>
    </row>
    <row r="9" spans="2:13" ht="12.75">
      <c r="B9" s="19" t="s">
        <v>7</v>
      </c>
      <c r="C9" s="79"/>
      <c r="D9" s="80"/>
      <c r="E9" s="70"/>
      <c r="F9" s="70"/>
      <c r="G9" s="72"/>
      <c r="H9" s="212"/>
      <c r="I9" s="212"/>
      <c r="J9" s="223"/>
      <c r="K9" s="321"/>
      <c r="L9" s="34"/>
      <c r="M9" s="292"/>
    </row>
    <row r="10" spans="2:13" ht="18" customHeight="1">
      <c r="B10" s="22" t="s">
        <v>8</v>
      </c>
      <c r="C10" s="84">
        <v>820.2607390000001</v>
      </c>
      <c r="D10" s="109">
        <v>86.75072741052901</v>
      </c>
      <c r="E10" s="74">
        <v>931.999453</v>
      </c>
      <c r="F10" s="75">
        <v>931.999453</v>
      </c>
      <c r="G10" s="75">
        <v>827.3546999671199</v>
      </c>
      <c r="H10" s="209">
        <v>88.77201561695766</v>
      </c>
      <c r="I10" s="209">
        <v>100.86484219344307</v>
      </c>
      <c r="J10" s="210">
        <v>7.09396096711987</v>
      </c>
      <c r="K10" s="322"/>
      <c r="L10" s="74"/>
      <c r="M10" s="292"/>
    </row>
    <row r="11" spans="2:13" ht="18" customHeight="1">
      <c r="B11" s="265" t="s">
        <v>9</v>
      </c>
      <c r="C11" s="98">
        <v>482.140406</v>
      </c>
      <c r="D11" s="110">
        <v>85.86292417230972</v>
      </c>
      <c r="E11" s="76">
        <v>554.227414</v>
      </c>
      <c r="F11" s="76">
        <v>554.227414</v>
      </c>
      <c r="G11" s="76">
        <v>489.41563774051997</v>
      </c>
      <c r="H11" s="264">
        <v>88.30592377383195</v>
      </c>
      <c r="I11" s="264">
        <v>101.50894462484025</v>
      </c>
      <c r="J11" s="263">
        <v>7.275231740519985</v>
      </c>
      <c r="K11" s="323"/>
      <c r="L11" s="388"/>
      <c r="M11" s="138"/>
    </row>
    <row r="12" spans="2:13" ht="12.75">
      <c r="B12" s="19" t="s">
        <v>10</v>
      </c>
      <c r="C12" s="79"/>
      <c r="D12" s="80"/>
      <c r="E12" s="70"/>
      <c r="F12" s="70"/>
      <c r="G12" s="72"/>
      <c r="H12" s="207"/>
      <c r="I12" s="207"/>
      <c r="J12" s="80"/>
      <c r="K12" s="321"/>
      <c r="L12" s="34"/>
      <c r="M12" s="138"/>
    </row>
    <row r="13" spans="2:13" ht="12.75">
      <c r="B13" s="19" t="s">
        <v>11</v>
      </c>
      <c r="C13" s="79">
        <v>182.742616</v>
      </c>
      <c r="D13" s="111">
        <v>82.46507942238267</v>
      </c>
      <c r="E13" s="70">
        <v>212</v>
      </c>
      <c r="F13" s="70">
        <v>212</v>
      </c>
      <c r="G13" s="72">
        <v>202.16118354569</v>
      </c>
      <c r="H13" s="207">
        <v>95.3590488423066</v>
      </c>
      <c r="I13" s="207">
        <v>110.62618450514574</v>
      </c>
      <c r="J13" s="80">
        <v>19.418567545689996</v>
      </c>
      <c r="K13" s="321"/>
      <c r="L13" s="34"/>
      <c r="M13" s="138"/>
    </row>
    <row r="14" spans="2:13" ht="12.75">
      <c r="B14" s="262" t="s">
        <v>12</v>
      </c>
      <c r="C14" s="79">
        <v>127.44045</v>
      </c>
      <c r="D14" s="111">
        <v>89.5575895994378</v>
      </c>
      <c r="E14" s="70">
        <v>142.2</v>
      </c>
      <c r="F14" s="70">
        <v>142.2</v>
      </c>
      <c r="G14" s="70">
        <v>122.52537795403</v>
      </c>
      <c r="H14" s="207">
        <v>86.16411951760197</v>
      </c>
      <c r="I14" s="207">
        <v>96.14324019887721</v>
      </c>
      <c r="J14" s="80">
        <v>-4.915072045969993</v>
      </c>
      <c r="K14" s="324"/>
      <c r="L14" s="34"/>
      <c r="M14" s="138"/>
    </row>
    <row r="15" spans="2:13" ht="12.75">
      <c r="B15" s="15" t="s">
        <v>13</v>
      </c>
      <c r="C15" s="79">
        <v>65.372441</v>
      </c>
      <c r="D15" s="111">
        <v>86.58601456953642</v>
      </c>
      <c r="E15" s="70">
        <v>73.3</v>
      </c>
      <c r="F15" s="70">
        <v>73.3</v>
      </c>
      <c r="G15" s="70">
        <v>62.625272604840006</v>
      </c>
      <c r="H15" s="207">
        <v>85.43693397658937</v>
      </c>
      <c r="I15" s="207">
        <v>95.7976658770322</v>
      </c>
      <c r="J15" s="80">
        <v>-2.7471683951599886</v>
      </c>
      <c r="K15" s="324"/>
      <c r="L15" s="34"/>
      <c r="M15" s="138"/>
    </row>
    <row r="16" spans="2:13" ht="12.75">
      <c r="B16" s="16" t="s">
        <v>14</v>
      </c>
      <c r="C16" s="79">
        <v>42.538307</v>
      </c>
      <c r="D16" s="111">
        <v>90.31487685774947</v>
      </c>
      <c r="E16" s="70">
        <v>47.8</v>
      </c>
      <c r="F16" s="70">
        <v>47.8</v>
      </c>
      <c r="G16" s="70">
        <v>41.505488102</v>
      </c>
      <c r="H16" s="207">
        <v>86.83156506694561</v>
      </c>
      <c r="I16" s="207">
        <v>97.57202631971225</v>
      </c>
      <c r="J16" s="80">
        <v>-1.0328188980000022</v>
      </c>
      <c r="K16" s="324"/>
      <c r="L16" s="34"/>
      <c r="M16" s="292"/>
    </row>
    <row r="17" spans="2:13" ht="12.75">
      <c r="B17" s="16" t="s">
        <v>15</v>
      </c>
      <c r="C17" s="79">
        <v>6.08994</v>
      </c>
      <c r="D17" s="111">
        <v>144.9985714285714</v>
      </c>
      <c r="E17" s="70">
        <v>6.5</v>
      </c>
      <c r="F17" s="70">
        <v>6.5</v>
      </c>
      <c r="G17" s="70">
        <v>5.429887927</v>
      </c>
      <c r="H17" s="207">
        <v>83.53673733846153</v>
      </c>
      <c r="I17" s="207">
        <v>89.1615997366148</v>
      </c>
      <c r="J17" s="80">
        <v>-0.6600520730000001</v>
      </c>
      <c r="K17" s="324"/>
      <c r="L17" s="34"/>
      <c r="M17" s="292"/>
    </row>
    <row r="18" spans="2:13" ht="12.75">
      <c r="B18" s="19" t="s">
        <v>16</v>
      </c>
      <c r="C18" s="79">
        <v>72.267787</v>
      </c>
      <c r="D18" s="111">
        <v>84.42498481308411</v>
      </c>
      <c r="E18" s="70">
        <v>84.3</v>
      </c>
      <c r="F18" s="70">
        <v>84.3</v>
      </c>
      <c r="G18" s="70">
        <v>65.24912812155</v>
      </c>
      <c r="H18" s="207">
        <v>77.40110097455516</v>
      </c>
      <c r="I18" s="207">
        <v>90.28798421840426</v>
      </c>
      <c r="J18" s="80">
        <v>-7.0186588784499975</v>
      </c>
      <c r="K18" s="324"/>
      <c r="L18" s="34"/>
      <c r="M18" s="138"/>
    </row>
    <row r="19" spans="2:13" ht="12.75">
      <c r="B19" s="19" t="s">
        <v>17</v>
      </c>
      <c r="C19" s="79">
        <v>81.837762</v>
      </c>
      <c r="D19" s="111">
        <v>88.95408913043478</v>
      </c>
      <c r="E19" s="70">
        <v>98.1</v>
      </c>
      <c r="F19" s="70">
        <v>98.1</v>
      </c>
      <c r="G19" s="70">
        <v>83.69904912194</v>
      </c>
      <c r="H19" s="207">
        <v>85.32013162277269</v>
      </c>
      <c r="I19" s="207">
        <v>102.27436219717252</v>
      </c>
      <c r="J19" s="80">
        <v>1.8612871219400091</v>
      </c>
      <c r="K19" s="324"/>
      <c r="L19" s="34"/>
      <c r="M19" s="138"/>
    </row>
    <row r="20" spans="2:13" ht="12.75">
      <c r="B20" s="19" t="s">
        <v>18</v>
      </c>
      <c r="C20" s="79">
        <v>8.489457</v>
      </c>
      <c r="D20" s="111">
        <v>94.32730000000001</v>
      </c>
      <c r="E20" s="70">
        <v>9</v>
      </c>
      <c r="F20" s="70">
        <v>9</v>
      </c>
      <c r="G20" s="70">
        <v>7.968030743199999</v>
      </c>
      <c r="H20" s="207">
        <v>88.53367492444444</v>
      </c>
      <c r="I20" s="207">
        <v>93.85795514601227</v>
      </c>
      <c r="J20" s="80">
        <v>-0.5214262568000008</v>
      </c>
      <c r="K20" s="324"/>
      <c r="L20" s="34"/>
      <c r="M20" s="138"/>
    </row>
    <row r="21" spans="2:13" ht="12.75">
      <c r="B21" s="286" t="s">
        <v>19</v>
      </c>
      <c r="C21" s="79">
        <v>72.801091</v>
      </c>
      <c r="D21" s="111">
        <v>90.66138356164385</v>
      </c>
      <c r="E21" s="70">
        <v>86.4</v>
      </c>
      <c r="F21" s="70">
        <v>86.4</v>
      </c>
      <c r="G21" s="70">
        <v>75.63113886602001</v>
      </c>
      <c r="H21" s="207">
        <v>87.53604035418981</v>
      </c>
      <c r="I21" s="207">
        <v>103.8873701302361</v>
      </c>
      <c r="J21" s="80">
        <v>2.83004786602001</v>
      </c>
      <c r="K21" s="324"/>
      <c r="L21" s="34"/>
      <c r="M21" s="138"/>
    </row>
    <row r="22" spans="2:13" ht="12.75">
      <c r="B22" s="286" t="s">
        <v>20</v>
      </c>
      <c r="C22" s="79">
        <v>0.547214</v>
      </c>
      <c r="D22" s="111">
        <v>20.267185185185184</v>
      </c>
      <c r="E22" s="70">
        <v>2.7</v>
      </c>
      <c r="F22" s="70">
        <v>2.7</v>
      </c>
      <c r="G22" s="70">
        <v>0.09987951271999998</v>
      </c>
      <c r="H22" s="207">
        <v>3.699241211851851</v>
      </c>
      <c r="I22" s="207">
        <v>18.252367943802604</v>
      </c>
      <c r="J22" s="80">
        <v>-0.44733448728</v>
      </c>
      <c r="K22" s="324"/>
      <c r="L22" s="34"/>
      <c r="M22" s="138"/>
    </row>
    <row r="23" spans="2:13" ht="12.75">
      <c r="B23" s="19" t="s">
        <v>21</v>
      </c>
      <c r="C23" s="79">
        <v>2.358205</v>
      </c>
      <c r="D23" s="111">
        <v>98.55033277696378</v>
      </c>
      <c r="E23" s="70">
        <v>1.289667</v>
      </c>
      <c r="F23" s="70">
        <v>1.2896569999999998</v>
      </c>
      <c r="G23" s="70">
        <v>1.07218770302</v>
      </c>
      <c r="H23" s="207">
        <v>83.1374313495759</v>
      </c>
      <c r="I23" s="207">
        <v>45.46626366325235</v>
      </c>
      <c r="J23" s="80">
        <v>-1.28601729698</v>
      </c>
      <c r="K23" s="324"/>
      <c r="L23" s="34"/>
      <c r="M23" s="138"/>
    </row>
    <row r="24" spans="2:13" ht="12.75">
      <c r="B24" s="19" t="s">
        <v>22</v>
      </c>
      <c r="C24" s="79">
        <v>10.344037</v>
      </c>
      <c r="D24" s="111">
        <v>84.78718852459018</v>
      </c>
      <c r="E24" s="70">
        <v>9.7</v>
      </c>
      <c r="F24" s="70">
        <v>9.7</v>
      </c>
      <c r="G24" s="70">
        <v>8.20822131741</v>
      </c>
      <c r="H24" s="207">
        <v>84.62083832381444</v>
      </c>
      <c r="I24" s="207">
        <v>79.35220376154881</v>
      </c>
      <c r="J24" s="80">
        <v>-2.1358156825899997</v>
      </c>
      <c r="K24" s="324"/>
      <c r="L24" s="34"/>
      <c r="M24" s="138"/>
    </row>
    <row r="25" spans="2:13" ht="12.75">
      <c r="B25" s="19" t="s">
        <v>23</v>
      </c>
      <c r="C25" s="79">
        <v>0.065571</v>
      </c>
      <c r="D25" s="111">
        <v>65.571</v>
      </c>
      <c r="E25" s="70">
        <v>0.1</v>
      </c>
      <c r="F25" s="70">
        <v>0.1</v>
      </c>
      <c r="G25" s="70">
        <v>0.06308375225</v>
      </c>
      <c r="H25" s="207">
        <v>63.08375224999999</v>
      </c>
      <c r="I25" s="207">
        <v>96.20678691799728</v>
      </c>
      <c r="J25" s="80">
        <v>-0.0024872477500000045</v>
      </c>
      <c r="K25" s="324"/>
      <c r="L25" s="34"/>
      <c r="M25" s="138"/>
    </row>
    <row r="26" spans="2:13" ht="12.75">
      <c r="B26" s="286" t="s">
        <v>24</v>
      </c>
      <c r="C26" s="79">
        <v>3.35663</v>
      </c>
      <c r="D26" s="111">
        <v>72.97021739130435</v>
      </c>
      <c r="E26" s="70">
        <v>0.3</v>
      </c>
      <c r="F26" s="70">
        <v>0.3</v>
      </c>
      <c r="G26" s="70">
        <v>0.09926941952</v>
      </c>
      <c r="H26" s="207">
        <v>33.08980650666667</v>
      </c>
      <c r="I26" s="207">
        <v>2.957413224573456</v>
      </c>
      <c r="J26" s="80">
        <v>-3.25736058048</v>
      </c>
      <c r="K26" s="324"/>
      <c r="L26" s="34"/>
      <c r="M26" s="138"/>
    </row>
    <row r="27" spans="2:13" ht="12.75">
      <c r="B27" s="286" t="s">
        <v>25</v>
      </c>
      <c r="C27" s="79">
        <v>6.921836</v>
      </c>
      <c r="D27" s="111">
        <v>92.29114666666666</v>
      </c>
      <c r="E27" s="70">
        <v>9.3</v>
      </c>
      <c r="F27" s="70">
        <v>9.3</v>
      </c>
      <c r="G27" s="70">
        <v>8.04586814564</v>
      </c>
      <c r="H27" s="207">
        <v>86.51471124344086</v>
      </c>
      <c r="I27" s="207">
        <v>116.23893061956394</v>
      </c>
      <c r="J27" s="80">
        <v>1.1240321456400002</v>
      </c>
      <c r="K27" s="324"/>
      <c r="L27" s="34"/>
      <c r="M27" s="390"/>
    </row>
    <row r="28" spans="2:13" ht="12.75">
      <c r="B28" s="19" t="s">
        <v>26</v>
      </c>
      <c r="C28" s="79">
        <v>1.391046</v>
      </c>
      <c r="D28" s="111">
        <v>98.62077277561147</v>
      </c>
      <c r="E28" s="70">
        <v>1.41</v>
      </c>
      <c r="F28" s="70">
        <v>1.41</v>
      </c>
      <c r="G28" s="70">
        <v>1.410753235</v>
      </c>
      <c r="H28" s="207">
        <v>100.05342092198582</v>
      </c>
      <c r="I28" s="207">
        <v>101.41672058292825</v>
      </c>
      <c r="J28" s="80">
        <v>0.019707235000000045</v>
      </c>
      <c r="K28" s="324"/>
      <c r="L28" s="138"/>
      <c r="M28" s="138"/>
    </row>
    <row r="29" spans="2:13" ht="12.75">
      <c r="B29" s="19" t="s">
        <v>27</v>
      </c>
      <c r="C29" s="79">
        <v>0.187534</v>
      </c>
      <c r="D29" s="111">
        <v>11.031411764705883</v>
      </c>
      <c r="E29" s="70">
        <v>0.2</v>
      </c>
      <c r="F29" s="70">
        <v>0.2</v>
      </c>
      <c r="G29" s="70">
        <v>0.216613597</v>
      </c>
      <c r="H29" s="207">
        <v>108.30679849999999</v>
      </c>
      <c r="I29" s="207">
        <v>115.5063065897384</v>
      </c>
      <c r="J29" s="80">
        <v>0.029079596999999985</v>
      </c>
      <c r="K29" s="324"/>
      <c r="L29" s="34"/>
      <c r="M29" s="138"/>
    </row>
    <row r="30" spans="2:13" ht="12.75">
      <c r="B30" s="20" t="s">
        <v>28</v>
      </c>
      <c r="C30" s="79">
        <v>1.770365</v>
      </c>
      <c r="D30" s="116" t="s">
        <v>81</v>
      </c>
      <c r="E30" s="70">
        <v>2.6</v>
      </c>
      <c r="F30" s="70">
        <v>2.6</v>
      </c>
      <c r="G30" s="70">
        <v>2.5087970827299997</v>
      </c>
      <c r="H30" s="207">
        <v>96.49219548961537</v>
      </c>
      <c r="I30" s="207">
        <v>141.71072534364382</v>
      </c>
      <c r="J30" s="80">
        <v>0.7384320827299997</v>
      </c>
      <c r="K30" s="324"/>
      <c r="L30" s="34"/>
      <c r="M30" s="138"/>
    </row>
    <row r="31" spans="2:13" ht="12.75">
      <c r="B31" s="19" t="s">
        <v>149</v>
      </c>
      <c r="C31" s="79">
        <v>1.8006039999999914</v>
      </c>
      <c r="D31" s="111">
        <v>77.61224137930908</v>
      </c>
      <c r="E31" s="70">
        <v>2.427746999999972</v>
      </c>
      <c r="F31" s="70">
        <v>2.4277569999999753</v>
      </c>
      <c r="G31" s="70">
        <v>2.364326062149962</v>
      </c>
      <c r="H31" s="207">
        <v>97.38726166374914</v>
      </c>
      <c r="I31" s="207">
        <v>131.30738697403612</v>
      </c>
      <c r="J31" s="80">
        <v>0.5637220621499708</v>
      </c>
      <c r="K31" s="321"/>
      <c r="L31" s="34"/>
      <c r="M31" s="138"/>
    </row>
    <row r="32" spans="2:13" s="21" customFormat="1" ht="18" customHeight="1">
      <c r="B32" s="265" t="s">
        <v>30</v>
      </c>
      <c r="C32" s="103">
        <v>338.120333</v>
      </c>
      <c r="D32" s="112">
        <v>88.04891453518601</v>
      </c>
      <c r="E32" s="81">
        <v>377.772039</v>
      </c>
      <c r="F32" s="83">
        <v>377.772039</v>
      </c>
      <c r="G32" s="83">
        <v>337.93906222659996</v>
      </c>
      <c r="H32" s="264">
        <v>89.4558165610028</v>
      </c>
      <c r="I32" s="264">
        <v>99.94638868009159</v>
      </c>
      <c r="J32" s="263">
        <v>-0.18127077340005826</v>
      </c>
      <c r="K32" s="325"/>
      <c r="L32" s="81"/>
      <c r="M32" s="389"/>
    </row>
    <row r="33" spans="2:13" ht="13.5">
      <c r="B33" s="19" t="s">
        <v>31</v>
      </c>
      <c r="C33" s="79">
        <v>300.551407</v>
      </c>
      <c r="D33" s="111">
        <v>88.04890928638869</v>
      </c>
      <c r="E33" s="34">
        <v>337.241126</v>
      </c>
      <c r="F33" s="72">
        <v>337.241126</v>
      </c>
      <c r="G33" s="72">
        <v>300.48950983167</v>
      </c>
      <c r="H33" s="207">
        <v>89.10227331872625</v>
      </c>
      <c r="I33" s="207">
        <v>99.97940546379475</v>
      </c>
      <c r="J33" s="80">
        <v>-0.061897168330006025</v>
      </c>
      <c r="K33" s="321"/>
      <c r="L33" s="34"/>
      <c r="M33" s="389"/>
    </row>
    <row r="34" spans="2:13" ht="18" customHeight="1">
      <c r="B34" s="22" t="s">
        <v>32</v>
      </c>
      <c r="C34" s="84">
        <v>141.07879000000003</v>
      </c>
      <c r="D34" s="109">
        <v>97.63928496493197</v>
      </c>
      <c r="E34" s="74">
        <v>148.76815</v>
      </c>
      <c r="F34" s="86">
        <v>161.085556185</v>
      </c>
      <c r="G34" s="86">
        <v>138.12102989178</v>
      </c>
      <c r="H34" s="209">
        <v>85.74389483632773</v>
      </c>
      <c r="I34" s="209">
        <v>97.9034693250346</v>
      </c>
      <c r="J34" s="210">
        <v>-2.9577601082200147</v>
      </c>
      <c r="K34" s="322"/>
      <c r="L34" s="292"/>
      <c r="M34" s="292"/>
    </row>
    <row r="35" spans="2:14" ht="12.75">
      <c r="B35" s="19" t="s">
        <v>10</v>
      </c>
      <c r="C35" s="79"/>
      <c r="D35" s="80"/>
      <c r="E35" s="70"/>
      <c r="F35" s="70"/>
      <c r="G35" s="72"/>
      <c r="H35" s="207"/>
      <c r="I35" s="207"/>
      <c r="J35" s="80"/>
      <c r="K35" s="293"/>
      <c r="L35" s="34"/>
      <c r="M35" s="34"/>
      <c r="N35" s="293"/>
    </row>
    <row r="36" spans="2:14" ht="12.75">
      <c r="B36" s="24" t="s">
        <v>33</v>
      </c>
      <c r="C36" s="99">
        <v>103.52688500000004</v>
      </c>
      <c r="D36" s="113">
        <v>89.32393995885161</v>
      </c>
      <c r="E36" s="87">
        <v>126.41268799999999</v>
      </c>
      <c r="F36" s="89">
        <v>138.73009418499998</v>
      </c>
      <c r="G36" s="89">
        <v>108.69860979413998</v>
      </c>
      <c r="H36" s="214">
        <v>78.3525812713626</v>
      </c>
      <c r="I36" s="214">
        <v>104.99553791668701</v>
      </c>
      <c r="J36" s="215">
        <v>5.171724794139948</v>
      </c>
      <c r="K36" s="326"/>
      <c r="L36" s="292"/>
      <c r="M36" s="34"/>
      <c r="N36" s="293"/>
    </row>
    <row r="37" spans="2:14" ht="12.75">
      <c r="B37" s="24" t="s">
        <v>148</v>
      </c>
      <c r="C37" s="99">
        <v>89.72243599999999</v>
      </c>
      <c r="D37" s="113">
        <v>83.94034626088539</v>
      </c>
      <c r="E37" s="87">
        <v>100.038331</v>
      </c>
      <c r="F37" s="89">
        <v>112.35573718500001</v>
      </c>
      <c r="G37" s="89">
        <v>89.57875392115001</v>
      </c>
      <c r="H37" s="214">
        <v>79.7277968757871</v>
      </c>
      <c r="I37" s="214">
        <v>99.8398593648862</v>
      </c>
      <c r="J37" s="215">
        <v>-0.1436820788499773</v>
      </c>
      <c r="K37" s="301"/>
      <c r="L37" s="292"/>
      <c r="M37" s="350"/>
      <c r="N37" s="293"/>
    </row>
    <row r="38" spans="2:14" ht="12.75">
      <c r="B38" s="25" t="s">
        <v>35</v>
      </c>
      <c r="C38" s="99">
        <v>0.290213</v>
      </c>
      <c r="D38" s="113">
        <v>27.80172080153044</v>
      </c>
      <c r="E38" s="87">
        <v>1.056125</v>
      </c>
      <c r="F38" s="89">
        <v>1.10479299405</v>
      </c>
      <c r="G38" s="89">
        <v>0.52922045973</v>
      </c>
      <c r="H38" s="214">
        <v>47.902228071700534</v>
      </c>
      <c r="I38" s="214">
        <v>182.35587645281223</v>
      </c>
      <c r="J38" s="215">
        <v>0.23900745972999998</v>
      </c>
      <c r="K38" s="326"/>
      <c r="L38" s="292"/>
      <c r="M38" s="350"/>
      <c r="N38" s="293"/>
    </row>
    <row r="39" spans="2:14" ht="12.75">
      <c r="B39" s="25" t="s">
        <v>36</v>
      </c>
      <c r="C39" s="99">
        <v>1.382642</v>
      </c>
      <c r="D39" s="113">
        <v>210.65230496509844</v>
      </c>
      <c r="E39" s="87">
        <v>1.353453</v>
      </c>
      <c r="F39" s="89">
        <v>1.346765505</v>
      </c>
      <c r="G39" s="89">
        <v>1.2818571751099999</v>
      </c>
      <c r="H39" s="214">
        <v>95.1804282446334</v>
      </c>
      <c r="I39" s="214">
        <v>92.7107071179669</v>
      </c>
      <c r="J39" s="215">
        <v>-0.10078482489000007</v>
      </c>
      <c r="K39" s="326"/>
      <c r="L39" s="292"/>
      <c r="M39" s="349"/>
      <c r="N39" s="293"/>
    </row>
    <row r="40" spans="2:13" ht="12.75">
      <c r="B40" s="25" t="s">
        <v>37</v>
      </c>
      <c r="C40" s="99">
        <v>0.249092</v>
      </c>
      <c r="D40" s="113">
        <v>56.61181818181819</v>
      </c>
      <c r="E40" s="87">
        <v>0.338</v>
      </c>
      <c r="F40" s="89">
        <v>0.288</v>
      </c>
      <c r="G40" s="89">
        <v>0.17057625561</v>
      </c>
      <c r="H40" s="214">
        <v>59.22786653125001</v>
      </c>
      <c r="I40" s="214">
        <v>68.47921876656015</v>
      </c>
      <c r="J40" s="215">
        <v>-0.07851574439</v>
      </c>
      <c r="K40" s="326"/>
      <c r="L40" s="292"/>
      <c r="M40" s="350"/>
    </row>
    <row r="41" spans="2:13" ht="12.75">
      <c r="B41" s="24" t="s">
        <v>38</v>
      </c>
      <c r="C41" s="99">
        <v>2.064732</v>
      </c>
      <c r="D41" s="113">
        <v>61.799820413049986</v>
      </c>
      <c r="E41" s="87">
        <v>1.861</v>
      </c>
      <c r="F41" s="89">
        <v>1.861</v>
      </c>
      <c r="G41" s="89">
        <v>2.10310016974</v>
      </c>
      <c r="H41" s="214">
        <v>113.00914399462654</v>
      </c>
      <c r="I41" s="214">
        <v>101.85826391706043</v>
      </c>
      <c r="J41" s="215">
        <v>0.03836816974000001</v>
      </c>
      <c r="K41" s="326"/>
      <c r="L41" s="292"/>
      <c r="M41" s="350"/>
    </row>
    <row r="42" spans="2:13" ht="12.75">
      <c r="B42" s="24" t="s">
        <v>39</v>
      </c>
      <c r="C42" s="99">
        <v>15.49978</v>
      </c>
      <c r="D42" s="113">
        <v>236.85280199313695</v>
      </c>
      <c r="E42" s="87">
        <v>3.8</v>
      </c>
      <c r="F42" s="89">
        <v>3.8</v>
      </c>
      <c r="G42" s="89">
        <v>6.88159496513</v>
      </c>
      <c r="H42" s="214">
        <v>181.0946043455263</v>
      </c>
      <c r="I42" s="214">
        <v>44.398017037209556</v>
      </c>
      <c r="J42" s="215">
        <v>-8.618185034869999</v>
      </c>
      <c r="K42" s="326"/>
      <c r="L42" s="292"/>
      <c r="M42" s="334"/>
    </row>
    <row r="43" spans="2:13" ht="12.75">
      <c r="B43" s="24" t="s">
        <v>40</v>
      </c>
      <c r="C43" s="99">
        <v>19.987393</v>
      </c>
      <c r="D43" s="113">
        <v>106.86025384090823</v>
      </c>
      <c r="E43" s="87">
        <v>16.694461999999998</v>
      </c>
      <c r="F43" s="89">
        <v>16.694461999999998</v>
      </c>
      <c r="G43" s="89">
        <v>20.59159608177</v>
      </c>
      <c r="H43" s="214">
        <v>123.34387344599666</v>
      </c>
      <c r="I43" s="214">
        <v>103.02292090704374</v>
      </c>
      <c r="J43" s="215">
        <v>0.6042030817699988</v>
      </c>
      <c r="K43" s="326"/>
      <c r="L43" s="292"/>
      <c r="M43" s="350"/>
    </row>
    <row r="44" spans="2:13" ht="13.5" thickBot="1">
      <c r="B44" s="332" t="s">
        <v>159</v>
      </c>
      <c r="C44" s="100">
        <v>1.444536</v>
      </c>
      <c r="D44" s="114">
        <v>131.33100589133755</v>
      </c>
      <c r="E44" s="90">
        <v>0.9999199999999999</v>
      </c>
      <c r="F44" s="91">
        <v>0.9999199999999999</v>
      </c>
      <c r="G44" s="91">
        <v>1.33012118357</v>
      </c>
      <c r="H44" s="261">
        <v>133.02276017781423</v>
      </c>
      <c r="I44" s="261">
        <v>92.07947628650307</v>
      </c>
      <c r="J44" s="221">
        <v>-0.11441481643000007</v>
      </c>
      <c r="K44" s="326"/>
      <c r="L44" s="292"/>
      <c r="M44" s="349"/>
    </row>
    <row r="45" spans="2:13" ht="12.75">
      <c r="B45" s="29" t="s">
        <v>161</v>
      </c>
      <c r="C45" s="352"/>
      <c r="D45" s="353"/>
      <c r="E45" s="352"/>
      <c r="F45" s="354"/>
      <c r="G45" s="354"/>
      <c r="H45" s="355"/>
      <c r="I45" s="355"/>
      <c r="J45" s="354"/>
      <c r="K45" s="326"/>
      <c r="L45" s="326"/>
      <c r="M45" s="349"/>
    </row>
    <row r="46" spans="2:13" ht="12.75" customHeight="1">
      <c r="B46" s="29" t="s">
        <v>45</v>
      </c>
      <c r="C46" s="29"/>
      <c r="D46" s="29"/>
      <c r="E46" s="38"/>
      <c r="F46" s="39"/>
      <c r="G46" s="10"/>
      <c r="H46" s="10"/>
      <c r="I46" s="10"/>
      <c r="J46" s="10"/>
      <c r="K46" s="293"/>
      <c r="L46" s="293"/>
      <c r="M46" s="293"/>
    </row>
    <row r="47" spans="2:11" ht="12.75" customHeight="1">
      <c r="B47" s="29" t="s">
        <v>151</v>
      </c>
      <c r="C47" s="29"/>
      <c r="D47" s="29"/>
      <c r="E47" s="28"/>
      <c r="K47" s="293"/>
    </row>
    <row r="48" spans="2:11" ht="12.75" customHeight="1">
      <c r="B48" s="27" t="s">
        <v>150</v>
      </c>
      <c r="C48" s="29"/>
      <c r="D48" s="29"/>
      <c r="E48" s="28"/>
      <c r="K48" s="293"/>
    </row>
    <row r="49" spans="3:11" ht="12.75" customHeight="1">
      <c r="C49" s="27"/>
      <c r="D49" s="27"/>
      <c r="E49" s="28"/>
      <c r="K49" s="293"/>
    </row>
    <row r="50" spans="2:11" ht="12.75" customHeight="1">
      <c r="B50" s="29"/>
      <c r="C50" s="29"/>
      <c r="D50" s="29"/>
      <c r="E50" s="38"/>
      <c r="F50" s="39"/>
      <c r="G50" s="10"/>
      <c r="H50" s="10"/>
      <c r="K50" s="293"/>
    </row>
    <row r="51" spans="2:11" ht="12.75" customHeight="1">
      <c r="B51" s="30"/>
      <c r="C51" s="30"/>
      <c r="D51" s="30"/>
      <c r="E51" s="38"/>
      <c r="F51" s="39"/>
      <c r="G51" s="10"/>
      <c r="H51" s="10"/>
      <c r="K51" s="293"/>
    </row>
    <row r="52" spans="2:11" ht="13.5" thickBot="1">
      <c r="B52" s="10"/>
      <c r="C52" s="10"/>
      <c r="D52" s="10"/>
      <c r="H52" s="2"/>
      <c r="I52" s="2"/>
      <c r="J52" s="2" t="s">
        <v>103</v>
      </c>
      <c r="K52" s="293"/>
    </row>
    <row r="53" spans="2:11" ht="12.75">
      <c r="B53" s="282"/>
      <c r="C53" s="403">
        <v>2012</v>
      </c>
      <c r="D53" s="401"/>
      <c r="E53" s="398" t="s">
        <v>75</v>
      </c>
      <c r="F53" s="395"/>
      <c r="G53" s="395"/>
      <c r="H53" s="395"/>
      <c r="I53" s="395"/>
      <c r="J53" s="396"/>
      <c r="K53" s="293"/>
    </row>
    <row r="54" spans="2:11" ht="12.75">
      <c r="B54" s="281"/>
      <c r="C54" s="284" t="s">
        <v>1</v>
      </c>
      <c r="D54" s="280" t="s">
        <v>2</v>
      </c>
      <c r="E54" s="3" t="s">
        <v>78</v>
      </c>
      <c r="F54" s="42" t="s">
        <v>0</v>
      </c>
      <c r="G54" s="5" t="s">
        <v>1</v>
      </c>
      <c r="H54" s="5" t="s">
        <v>2</v>
      </c>
      <c r="I54" s="5" t="s">
        <v>102</v>
      </c>
      <c r="J54" s="49" t="s">
        <v>4</v>
      </c>
      <c r="K54" s="293"/>
    </row>
    <row r="55" spans="2:11" ht="13.5" thickBot="1">
      <c r="B55" s="279"/>
      <c r="C55" s="285" t="s">
        <v>147</v>
      </c>
      <c r="D55" s="278" t="s">
        <v>5</v>
      </c>
      <c r="E55" s="6" t="s">
        <v>77</v>
      </c>
      <c r="F55" s="43" t="s">
        <v>3</v>
      </c>
      <c r="G55" s="7" t="s">
        <v>147</v>
      </c>
      <c r="H55" s="8" t="s">
        <v>5</v>
      </c>
      <c r="I55" s="8" t="s">
        <v>100</v>
      </c>
      <c r="J55" s="50" t="s">
        <v>105</v>
      </c>
      <c r="K55" s="293"/>
    </row>
    <row r="56" spans="2:13" ht="13.5" thickBot="1">
      <c r="B56" s="277"/>
      <c r="C56" s="198">
        <v>1</v>
      </c>
      <c r="D56" s="199">
        <v>2</v>
      </c>
      <c r="E56" s="44" t="s">
        <v>107</v>
      </c>
      <c r="F56" s="44" t="s">
        <v>108</v>
      </c>
      <c r="G56" s="44" t="s">
        <v>109</v>
      </c>
      <c r="H56" s="200" t="s">
        <v>110</v>
      </c>
      <c r="I56" s="200" t="s">
        <v>111</v>
      </c>
      <c r="J56" s="201" t="s">
        <v>112</v>
      </c>
      <c r="K56" s="293"/>
      <c r="L56" s="351"/>
      <c r="M56" s="293"/>
    </row>
    <row r="57" spans="2:11" ht="20.25" customHeight="1">
      <c r="B57" s="276" t="s">
        <v>47</v>
      </c>
      <c r="C57" s="335">
        <v>1039.2088919999999</v>
      </c>
      <c r="D57" s="275">
        <v>86.9389062414958</v>
      </c>
      <c r="E57" s="97">
        <v>1180.7676029999998</v>
      </c>
      <c r="F57" s="68">
        <v>1193.085009185</v>
      </c>
      <c r="G57" s="67">
        <v>1044.843925903771</v>
      </c>
      <c r="H57" s="56">
        <v>87.57497729499653</v>
      </c>
      <c r="I57" s="56">
        <v>100.54224265661604</v>
      </c>
      <c r="J57" s="66">
        <v>5.6350339037710455</v>
      </c>
      <c r="K57" s="145"/>
    </row>
    <row r="58" spans="2:11" ht="18" customHeight="1">
      <c r="B58" s="22" t="s">
        <v>48</v>
      </c>
      <c r="C58" s="336">
        <v>938.724939</v>
      </c>
      <c r="D58" s="274">
        <v>86.25493287172391</v>
      </c>
      <c r="E58" s="84">
        <v>1085.693055961</v>
      </c>
      <c r="F58" s="162">
        <v>1083.9330676001498</v>
      </c>
      <c r="G58" s="202">
        <v>964.0283327100909</v>
      </c>
      <c r="H58" s="58">
        <v>88.93799456127579</v>
      </c>
      <c r="I58" s="58">
        <v>102.69550670903087</v>
      </c>
      <c r="J58" s="73">
        <v>25.303393710090972</v>
      </c>
      <c r="K58" s="327"/>
    </row>
    <row r="59" spans="2:11" ht="12.75">
      <c r="B59" s="19" t="s">
        <v>10</v>
      </c>
      <c r="C59" s="127"/>
      <c r="D59" s="135"/>
      <c r="E59" s="79"/>
      <c r="F59" s="70"/>
      <c r="G59" s="72"/>
      <c r="H59" s="207"/>
      <c r="I59" s="207"/>
      <c r="J59" s="80"/>
      <c r="K59" s="328"/>
    </row>
    <row r="60" spans="2:11" ht="12.75">
      <c r="B60" s="24" t="s">
        <v>49</v>
      </c>
      <c r="C60" s="127">
        <v>74.222928</v>
      </c>
      <c r="D60" s="135">
        <v>81.23653315519506</v>
      </c>
      <c r="E60" s="158">
        <v>90.25138121799999</v>
      </c>
      <c r="F60" s="89">
        <v>91.843183303</v>
      </c>
      <c r="G60" s="89">
        <v>75.7483250937</v>
      </c>
      <c r="H60" s="207">
        <v>82.47571825096543</v>
      </c>
      <c r="I60" s="207">
        <v>102.0551561826017</v>
      </c>
      <c r="J60" s="80">
        <v>1.5253970937000076</v>
      </c>
      <c r="K60" s="329"/>
    </row>
    <row r="61" spans="2:11" ht="12.75">
      <c r="B61" s="24" t="s">
        <v>50</v>
      </c>
      <c r="C61" s="118" t="s">
        <v>81</v>
      </c>
      <c r="D61" s="116" t="s">
        <v>81</v>
      </c>
      <c r="E61" s="158">
        <v>131.633594904</v>
      </c>
      <c r="F61" s="89">
        <v>131.4537196478</v>
      </c>
      <c r="G61" s="89">
        <v>101.21938135019998</v>
      </c>
      <c r="H61" s="207">
        <v>77.0000131007278</v>
      </c>
      <c r="I61" s="208" t="s">
        <v>81</v>
      </c>
      <c r="J61" s="364" t="s">
        <v>81</v>
      </c>
      <c r="K61" s="329"/>
    </row>
    <row r="62" spans="2:11" ht="12.75">
      <c r="B62" s="24" t="s">
        <v>85</v>
      </c>
      <c r="C62" s="127">
        <v>54.685429</v>
      </c>
      <c r="D62" s="135">
        <v>69.3964421077937</v>
      </c>
      <c r="E62" s="158">
        <v>67.83216800000001</v>
      </c>
      <c r="F62" s="89">
        <v>64.28882</v>
      </c>
      <c r="G62" s="89">
        <v>55.85948433849</v>
      </c>
      <c r="H62" s="207">
        <v>86.88833352127165</v>
      </c>
      <c r="I62" s="207">
        <v>102.1469253509742</v>
      </c>
      <c r="J62" s="80">
        <v>1.1740553384899997</v>
      </c>
      <c r="K62" s="329"/>
    </row>
    <row r="63" spans="2:11" ht="12.75">
      <c r="B63" s="25" t="s">
        <v>51</v>
      </c>
      <c r="C63" s="127">
        <v>1.974724</v>
      </c>
      <c r="D63" s="135">
        <v>48.51664500924894</v>
      </c>
      <c r="E63" s="158">
        <v>2.751</v>
      </c>
      <c r="F63" s="89">
        <v>2.781</v>
      </c>
      <c r="G63" s="89">
        <v>1.49618506247</v>
      </c>
      <c r="H63" s="207">
        <v>53.800253954332966</v>
      </c>
      <c r="I63" s="207">
        <v>75.76679386435775</v>
      </c>
      <c r="J63" s="80">
        <v>-0.47853893753</v>
      </c>
      <c r="K63" s="329"/>
    </row>
    <row r="64" spans="2:11" ht="12.75">
      <c r="B64" s="24" t="s">
        <v>52</v>
      </c>
      <c r="C64" s="118" t="s">
        <v>81</v>
      </c>
      <c r="D64" s="116" t="s">
        <v>81</v>
      </c>
      <c r="E64" s="158">
        <v>38.455385764</v>
      </c>
      <c r="F64" s="89">
        <v>33.612039308680004</v>
      </c>
      <c r="G64" s="89">
        <v>30.833785036770003</v>
      </c>
      <c r="H64" s="207">
        <v>91.73434778415084</v>
      </c>
      <c r="I64" s="208" t="s">
        <v>81</v>
      </c>
      <c r="J64" s="364" t="s">
        <v>81</v>
      </c>
      <c r="K64" s="329"/>
    </row>
    <row r="65" spans="2:11" ht="12.75">
      <c r="B65" s="24" t="s">
        <v>53</v>
      </c>
      <c r="C65" s="118" t="s">
        <v>81</v>
      </c>
      <c r="D65" s="116" t="s">
        <v>81</v>
      </c>
      <c r="E65" s="158">
        <v>7.123188315</v>
      </c>
      <c r="F65" s="89">
        <v>12.62340120208</v>
      </c>
      <c r="G65" s="89">
        <v>11.92227804578</v>
      </c>
      <c r="H65" s="207">
        <v>94.44584589306666</v>
      </c>
      <c r="I65" s="208" t="s">
        <v>81</v>
      </c>
      <c r="J65" s="364" t="s">
        <v>81</v>
      </c>
      <c r="K65" s="329"/>
    </row>
    <row r="66" spans="2:11" ht="12.75">
      <c r="B66" s="24" t="s">
        <v>54</v>
      </c>
      <c r="C66" s="127">
        <v>27.173747</v>
      </c>
      <c r="D66" s="135">
        <v>72.53482491221047</v>
      </c>
      <c r="E66" s="158">
        <v>33.078815000000006</v>
      </c>
      <c r="F66" s="89">
        <v>38.936215278809996</v>
      </c>
      <c r="G66" s="89">
        <v>31.00061550865</v>
      </c>
      <c r="H66" s="207">
        <v>79.6189749996612</v>
      </c>
      <c r="I66" s="207">
        <v>114.08296216436402</v>
      </c>
      <c r="J66" s="80">
        <v>3.8268685086500014</v>
      </c>
      <c r="K66" s="329"/>
    </row>
    <row r="67" spans="2:11" ht="12.75">
      <c r="B67" s="24" t="s">
        <v>55</v>
      </c>
      <c r="C67" s="127">
        <v>26.99675434748</v>
      </c>
      <c r="D67" s="135">
        <v>72.09552777061037</v>
      </c>
      <c r="E67" s="158">
        <v>33.078815000000006</v>
      </c>
      <c r="F67" s="89">
        <v>31.85714</v>
      </c>
      <c r="G67" s="89">
        <v>23.85715982438</v>
      </c>
      <c r="H67" s="207">
        <v>74.88795235347554</v>
      </c>
      <c r="I67" s="207">
        <v>88.37047415889434</v>
      </c>
      <c r="J67" s="80">
        <v>-3.1395945231000013</v>
      </c>
      <c r="K67" s="329"/>
    </row>
    <row r="68" spans="2:11" ht="12.75">
      <c r="B68" s="24" t="s">
        <v>87</v>
      </c>
      <c r="C68" s="127">
        <v>48.490787</v>
      </c>
      <c r="D68" s="135">
        <v>91.6004505709398</v>
      </c>
      <c r="E68" s="158">
        <v>53.1976</v>
      </c>
      <c r="F68" s="89">
        <v>53.994174686</v>
      </c>
      <c r="G68" s="89">
        <v>52.916676707</v>
      </c>
      <c r="H68" s="207">
        <v>98.00441809645925</v>
      </c>
      <c r="I68" s="207">
        <v>109.12727959436914</v>
      </c>
      <c r="J68" s="80">
        <v>4.425889707000003</v>
      </c>
      <c r="K68" s="329"/>
    </row>
    <row r="69" spans="2:11" ht="12.75">
      <c r="B69" s="24" t="s">
        <v>56</v>
      </c>
      <c r="C69" s="127">
        <v>99.51033199999999</v>
      </c>
      <c r="D69" s="135">
        <v>93.97635846639808</v>
      </c>
      <c r="E69" s="158">
        <v>103.037431512</v>
      </c>
      <c r="F69" s="89">
        <v>104.73870132925</v>
      </c>
      <c r="G69" s="89">
        <v>104.32021163857</v>
      </c>
      <c r="H69" s="207">
        <v>99.60044407141876</v>
      </c>
      <c r="I69" s="207">
        <v>104.83354797627446</v>
      </c>
      <c r="J69" s="80">
        <v>4.80987963857001</v>
      </c>
      <c r="K69" s="329"/>
    </row>
    <row r="70" spans="2:11" ht="12.75">
      <c r="B70" s="24" t="s">
        <v>57</v>
      </c>
      <c r="C70" s="118" t="s">
        <v>81</v>
      </c>
      <c r="D70" s="116" t="s">
        <v>81</v>
      </c>
      <c r="E70" s="158">
        <v>56.467536241000005</v>
      </c>
      <c r="F70" s="89">
        <v>60.59267352171</v>
      </c>
      <c r="G70" s="89">
        <v>56.26150495027</v>
      </c>
      <c r="H70" s="207">
        <v>92.85199295606562</v>
      </c>
      <c r="I70" s="208" t="s">
        <v>81</v>
      </c>
      <c r="J70" s="364" t="s">
        <v>81</v>
      </c>
      <c r="K70" s="329"/>
    </row>
    <row r="71" spans="2:11" ht="12.75">
      <c r="B71" s="24" t="s">
        <v>58</v>
      </c>
      <c r="C71" s="127">
        <v>437.059044</v>
      </c>
      <c r="D71" s="135">
        <v>88.9953821281329</v>
      </c>
      <c r="E71" s="158">
        <v>500.276705</v>
      </c>
      <c r="F71" s="89">
        <v>489.59833079365</v>
      </c>
      <c r="G71" s="89">
        <v>441.60335505506</v>
      </c>
      <c r="H71" s="207">
        <v>90.19707120716913</v>
      </c>
      <c r="I71" s="207">
        <v>101.0397476307709</v>
      </c>
      <c r="J71" s="80">
        <v>4.544311055060007</v>
      </c>
      <c r="K71" s="329"/>
    </row>
    <row r="72" spans="2:11" ht="12.75">
      <c r="B72" s="24" t="s">
        <v>59</v>
      </c>
      <c r="C72" s="127">
        <v>346.376899</v>
      </c>
      <c r="D72" s="135">
        <v>90.57311931691765</v>
      </c>
      <c r="E72" s="158">
        <v>394.125802</v>
      </c>
      <c r="F72" s="89">
        <v>382.411089835</v>
      </c>
      <c r="G72" s="89">
        <v>343.66276982265003</v>
      </c>
      <c r="H72" s="207">
        <v>89.86736497912004</v>
      </c>
      <c r="I72" s="207">
        <v>99.21642315489696</v>
      </c>
      <c r="J72" s="80">
        <v>-2.714129177349946</v>
      </c>
      <c r="K72" s="329"/>
    </row>
    <row r="73" spans="2:11" ht="12.75">
      <c r="B73" s="25" t="s">
        <v>60</v>
      </c>
      <c r="C73" s="127">
        <v>8.048046</v>
      </c>
      <c r="D73" s="135">
        <v>64.64828817163188</v>
      </c>
      <c r="E73" s="158">
        <v>9.8</v>
      </c>
      <c r="F73" s="89">
        <v>10.72091285635</v>
      </c>
      <c r="G73" s="89">
        <v>8.92012959343</v>
      </c>
      <c r="H73" s="207">
        <v>83.20307900037267</v>
      </c>
      <c r="I73" s="207">
        <v>110.83596681020462</v>
      </c>
      <c r="J73" s="80">
        <v>0.8720835934300002</v>
      </c>
      <c r="K73" s="329"/>
    </row>
    <row r="74" spans="2:11" ht="12.75">
      <c r="B74" s="25" t="s">
        <v>61</v>
      </c>
      <c r="C74" s="127">
        <v>50.084344</v>
      </c>
      <c r="D74" s="135">
        <v>85.88356179957512</v>
      </c>
      <c r="E74" s="158">
        <v>59.440903</v>
      </c>
      <c r="F74" s="89">
        <v>58.980691490999995</v>
      </c>
      <c r="G74" s="89">
        <v>54.730358072870004</v>
      </c>
      <c r="H74" s="207">
        <v>92.79368669528306</v>
      </c>
      <c r="I74" s="207">
        <v>109.27638000583578</v>
      </c>
      <c r="J74" s="80">
        <v>4.646014072870003</v>
      </c>
      <c r="K74" s="329"/>
    </row>
    <row r="75" spans="2:11" ht="12.75">
      <c r="B75" s="25" t="s">
        <v>62</v>
      </c>
      <c r="C75" s="127">
        <v>32.549755</v>
      </c>
      <c r="D75" s="135">
        <v>85.86151001329479</v>
      </c>
      <c r="E75" s="158">
        <v>36.91</v>
      </c>
      <c r="F75" s="89">
        <v>37.485636611299995</v>
      </c>
      <c r="G75" s="89">
        <v>34.26829793767</v>
      </c>
      <c r="H75" s="207">
        <v>91.41714276593042</v>
      </c>
      <c r="I75" s="207">
        <v>105.27974154542792</v>
      </c>
      <c r="J75" s="80">
        <v>1.7185429376700014</v>
      </c>
      <c r="K75" s="329"/>
    </row>
    <row r="76" spans="2:11" ht="12.75">
      <c r="B76" s="24" t="s">
        <v>63</v>
      </c>
      <c r="C76" s="127">
        <v>5.290051</v>
      </c>
      <c r="D76" s="135">
        <v>88.16751666666667</v>
      </c>
      <c r="E76" s="158">
        <v>5.7</v>
      </c>
      <c r="F76" s="89">
        <v>5.406661726</v>
      </c>
      <c r="G76" s="89">
        <v>4.953391402</v>
      </c>
      <c r="H76" s="207">
        <v>91.61644750548612</v>
      </c>
      <c r="I76" s="207">
        <v>93.63598577783088</v>
      </c>
      <c r="J76" s="80">
        <v>-0.3366595979999998</v>
      </c>
      <c r="K76" s="329"/>
    </row>
    <row r="77" spans="2:11" ht="12.75">
      <c r="B77" s="24" t="s">
        <v>64</v>
      </c>
      <c r="C77" s="127">
        <v>5.744749</v>
      </c>
      <c r="D77" s="135">
        <v>92.65724193548385</v>
      </c>
      <c r="E77" s="158">
        <v>6.4</v>
      </c>
      <c r="F77" s="89">
        <v>6.690088274</v>
      </c>
      <c r="G77" s="89">
        <v>6.69008827373</v>
      </c>
      <c r="H77" s="207">
        <v>99.99999999596419</v>
      </c>
      <c r="I77" s="207">
        <v>116.45571066255462</v>
      </c>
      <c r="J77" s="80">
        <v>0.9453392737300002</v>
      </c>
      <c r="K77" s="329"/>
    </row>
    <row r="78" spans="2:11" ht="12.75">
      <c r="B78" s="24" t="s">
        <v>65</v>
      </c>
      <c r="C78" s="127">
        <v>32.603944</v>
      </c>
      <c r="D78" s="135">
        <v>92.36244759206798</v>
      </c>
      <c r="E78" s="158">
        <v>36</v>
      </c>
      <c r="F78" s="89">
        <v>36.155461368</v>
      </c>
      <c r="G78" s="89">
        <v>34.881065227209994</v>
      </c>
      <c r="H78" s="207">
        <v>96.47523197721401</v>
      </c>
      <c r="I78" s="207">
        <v>106.98418948091064</v>
      </c>
      <c r="J78" s="80">
        <v>2.277121227209996</v>
      </c>
      <c r="K78" s="329"/>
    </row>
    <row r="79" spans="2:13" ht="12.75">
      <c r="B79" s="24" t="s">
        <v>88</v>
      </c>
      <c r="C79" s="118" t="s">
        <v>81</v>
      </c>
      <c r="D79" s="116" t="s">
        <v>81</v>
      </c>
      <c r="E79" s="299">
        <v>24.071418007000055</v>
      </c>
      <c r="F79" s="300">
        <v>18.288417161169797</v>
      </c>
      <c r="G79" s="89">
        <v>11.677654421151004</v>
      </c>
      <c r="H79" s="207">
        <v>63.85273431943116</v>
      </c>
      <c r="I79" s="208" t="s">
        <v>81</v>
      </c>
      <c r="J79" s="364" t="s">
        <v>81</v>
      </c>
      <c r="K79" s="329"/>
      <c r="M79" s="292"/>
    </row>
    <row r="80" spans="2:11" ht="18" customHeight="1">
      <c r="B80" s="22" t="s">
        <v>66</v>
      </c>
      <c r="C80" s="336">
        <v>100.483953</v>
      </c>
      <c r="D80" s="274">
        <v>93.8945491264927</v>
      </c>
      <c r="E80" s="84">
        <v>95.074547039</v>
      </c>
      <c r="F80" s="202">
        <v>109.15194158485001</v>
      </c>
      <c r="G80" s="202">
        <v>80.81559319368</v>
      </c>
      <c r="H80" s="209">
        <v>74.03953793241273</v>
      </c>
      <c r="I80" s="209">
        <v>80.42636737597296</v>
      </c>
      <c r="J80" s="210">
        <v>-19.668359806319998</v>
      </c>
      <c r="K80" s="327"/>
    </row>
    <row r="81" spans="2:11" ht="13.5" customHeight="1">
      <c r="B81" s="273" t="s">
        <v>67</v>
      </c>
      <c r="C81" s="337"/>
      <c r="D81" s="272"/>
      <c r="E81" s="159"/>
      <c r="F81" s="211"/>
      <c r="G81" s="165"/>
      <c r="H81" s="212"/>
      <c r="I81" s="212"/>
      <c r="J81" s="213"/>
      <c r="K81" s="330"/>
    </row>
    <row r="82" spans="2:11" ht="13.5" customHeight="1">
      <c r="B82" s="273" t="s">
        <v>68</v>
      </c>
      <c r="C82" s="118" t="s">
        <v>81</v>
      </c>
      <c r="D82" s="116" t="s">
        <v>81</v>
      </c>
      <c r="E82" s="79">
        <v>9.604598967</v>
      </c>
      <c r="F82" s="89">
        <v>13.545937525769999</v>
      </c>
      <c r="G82" s="89">
        <v>7.98163064311</v>
      </c>
      <c r="H82" s="214">
        <v>58.92268901968302</v>
      </c>
      <c r="I82" s="208" t="s">
        <v>81</v>
      </c>
      <c r="J82" s="364" t="s">
        <v>81</v>
      </c>
      <c r="K82" s="329"/>
    </row>
    <row r="83" spans="2:11" ht="13.5" customHeight="1">
      <c r="B83" s="273" t="s">
        <v>69</v>
      </c>
      <c r="C83" s="118" t="s">
        <v>81</v>
      </c>
      <c r="D83" s="116" t="s">
        <v>81</v>
      </c>
      <c r="E83" s="79">
        <v>3.001818506</v>
      </c>
      <c r="F83" s="89">
        <v>17.13871101941</v>
      </c>
      <c r="G83" s="89">
        <v>16.84953463546</v>
      </c>
      <c r="H83" s="214">
        <v>98.31272968181504</v>
      </c>
      <c r="I83" s="208" t="s">
        <v>81</v>
      </c>
      <c r="J83" s="364" t="s">
        <v>81</v>
      </c>
      <c r="K83" s="329"/>
    </row>
    <row r="84" spans="2:11" ht="13.5" customHeight="1">
      <c r="B84" s="24" t="s">
        <v>70</v>
      </c>
      <c r="C84" s="127">
        <v>31.69605291247</v>
      </c>
      <c r="D84" s="135">
        <v>124.711104048178</v>
      </c>
      <c r="E84" s="79">
        <v>33.692947</v>
      </c>
      <c r="F84" s="89">
        <v>30.473277291</v>
      </c>
      <c r="G84" s="89">
        <v>15.296751875759998</v>
      </c>
      <c r="H84" s="214">
        <v>50.19726539317041</v>
      </c>
      <c r="I84" s="214">
        <v>48.260746907517564</v>
      </c>
      <c r="J84" s="215">
        <v>-16.399301036710003</v>
      </c>
      <c r="K84" s="329"/>
    </row>
    <row r="85" spans="2:11" ht="13.5" customHeight="1">
      <c r="B85" s="24" t="s">
        <v>71</v>
      </c>
      <c r="C85" s="127">
        <v>26.524498297</v>
      </c>
      <c r="D85" s="135">
        <v>105.55921473363097</v>
      </c>
      <c r="E85" s="79">
        <v>33.692947</v>
      </c>
      <c r="F85" s="89">
        <v>29.116453491</v>
      </c>
      <c r="G85" s="89">
        <v>11.4686172335</v>
      </c>
      <c r="H85" s="214">
        <v>39.38878489114408</v>
      </c>
      <c r="I85" s="214">
        <v>43.23782906309347</v>
      </c>
      <c r="J85" s="215">
        <v>-15.055881063500001</v>
      </c>
      <c r="K85" s="329"/>
    </row>
    <row r="86" spans="2:11" ht="13.5" customHeight="1">
      <c r="B86" s="24" t="s">
        <v>72</v>
      </c>
      <c r="C86" s="118" t="s">
        <v>81</v>
      </c>
      <c r="D86" s="116" t="s">
        <v>81</v>
      </c>
      <c r="E86" s="79">
        <v>12.681141032</v>
      </c>
      <c r="F86" s="88">
        <v>21.00053609996</v>
      </c>
      <c r="G86" s="88">
        <v>26.66616874507</v>
      </c>
      <c r="H86" s="61">
        <v>126.97851434907317</v>
      </c>
      <c r="I86" s="208" t="s">
        <v>81</v>
      </c>
      <c r="J86" s="364" t="s">
        <v>81</v>
      </c>
      <c r="K86" s="329"/>
    </row>
    <row r="87" spans="2:11" ht="13.5" customHeight="1">
      <c r="B87" s="24" t="s">
        <v>73</v>
      </c>
      <c r="C87" s="118" t="s">
        <v>81</v>
      </c>
      <c r="D87" s="116" t="s">
        <v>81</v>
      </c>
      <c r="E87" s="79">
        <v>17.901713891</v>
      </c>
      <c r="F87" s="88">
        <v>18.25331698819</v>
      </c>
      <c r="G87" s="88">
        <v>9.82191250919</v>
      </c>
      <c r="H87" s="61">
        <v>53.80891876005239</v>
      </c>
      <c r="I87" s="208" t="s">
        <v>81</v>
      </c>
      <c r="J87" s="364" t="s">
        <v>81</v>
      </c>
      <c r="K87" s="329"/>
    </row>
    <row r="88" spans="2:13" ht="13.5" customHeight="1" thickBot="1">
      <c r="B88" s="273" t="s">
        <v>89</v>
      </c>
      <c r="C88" s="118" t="s">
        <v>81</v>
      </c>
      <c r="D88" s="116" t="s">
        <v>81</v>
      </c>
      <c r="E88" s="79">
        <v>18.19232764299999</v>
      </c>
      <c r="F88" s="88">
        <v>8.740162660520006</v>
      </c>
      <c r="G88" s="88">
        <v>4.19959478509001</v>
      </c>
      <c r="H88" s="61">
        <v>48.04938933299155</v>
      </c>
      <c r="I88" s="208" t="s">
        <v>81</v>
      </c>
      <c r="J88" s="364" t="s">
        <v>81</v>
      </c>
      <c r="K88" s="329"/>
      <c r="M88" s="292"/>
    </row>
    <row r="89" spans="2:13" ht="15.75" customHeight="1" thickBot="1">
      <c r="B89" s="271" t="s">
        <v>74</v>
      </c>
      <c r="C89" s="338">
        <v>-77.8693629999998</v>
      </c>
      <c r="D89" s="270">
        <v>73.94650104558491</v>
      </c>
      <c r="E89" s="160">
        <v>-100</v>
      </c>
      <c r="F89" s="166">
        <v>-100</v>
      </c>
      <c r="G89" s="166">
        <v>-79.36819604487107</v>
      </c>
      <c r="H89" s="291">
        <v>79.36819604487107</v>
      </c>
      <c r="I89" s="291">
        <v>101.92480455358455</v>
      </c>
      <c r="J89" s="206">
        <v>-1.4988330448712759</v>
      </c>
      <c r="K89" s="331"/>
      <c r="L89" s="293"/>
      <c r="M89" s="292"/>
    </row>
    <row r="90" spans="2:13" ht="12.75" customHeight="1">
      <c r="B90" s="216" t="s">
        <v>146</v>
      </c>
      <c r="C90" s="217"/>
      <c r="D90" s="218"/>
      <c r="E90" s="145"/>
      <c r="F90" s="145"/>
      <c r="G90" s="145"/>
      <c r="H90" s="146"/>
      <c r="I90" s="146"/>
      <c r="J90" s="146"/>
      <c r="L90" s="10"/>
      <c r="M90" s="10"/>
    </row>
    <row r="91" spans="2:13" ht="12.75" customHeight="1">
      <c r="B91" s="147" t="s">
        <v>90</v>
      </c>
      <c r="C91" s="217"/>
      <c r="D91" s="218"/>
      <c r="E91" s="145"/>
      <c r="F91" s="145"/>
      <c r="G91" s="145"/>
      <c r="H91" s="146"/>
      <c r="I91" s="146"/>
      <c r="J91" s="146"/>
      <c r="L91" s="10"/>
      <c r="M91" s="10"/>
    </row>
    <row r="92" spans="2:13" ht="12.75" customHeight="1">
      <c r="B92" s="216" t="s">
        <v>46</v>
      </c>
      <c r="C92" s="217"/>
      <c r="D92" s="218"/>
      <c r="E92" s="145"/>
      <c r="F92" s="145"/>
      <c r="G92" s="145"/>
      <c r="H92" s="146"/>
      <c r="I92" s="146"/>
      <c r="J92" s="146"/>
      <c r="L92" s="10"/>
      <c r="M92" s="10"/>
    </row>
    <row r="93" spans="2:13" ht="12.75" customHeight="1">
      <c r="B93" s="147"/>
      <c r="C93" s="365"/>
      <c r="D93" s="218"/>
      <c r="E93" s="145"/>
      <c r="F93" s="145"/>
      <c r="G93" s="145"/>
      <c r="H93" s="146"/>
      <c r="I93" s="146"/>
      <c r="J93" s="146"/>
      <c r="L93" s="10"/>
      <c r="M93" s="10"/>
    </row>
    <row r="94" spans="2:7" ht="12.75" customHeight="1">
      <c r="B94" s="415" t="s">
        <v>170</v>
      </c>
      <c r="C94" s="365"/>
      <c r="D94" s="29"/>
      <c r="E94" s="38"/>
      <c r="F94" s="39"/>
      <c r="G94" s="39"/>
    </row>
    <row r="95" spans="2:10" ht="12.75" customHeight="1">
      <c r="B95" s="29"/>
      <c r="C95" s="303"/>
      <c r="D95" s="29"/>
      <c r="E95" s="38"/>
      <c r="F95" s="39"/>
      <c r="G95" s="39"/>
      <c r="H95" s="10"/>
      <c r="I95" s="10"/>
      <c r="J95" s="10"/>
    </row>
    <row r="96" spans="2:10" ht="12.75">
      <c r="B96" s="29"/>
      <c r="C96" s="298"/>
      <c r="D96" s="10"/>
      <c r="E96" s="39"/>
      <c r="F96" s="39"/>
      <c r="G96" s="10"/>
      <c r="H96" s="10"/>
      <c r="I96" s="10"/>
      <c r="J96" s="283"/>
    </row>
    <row r="97" ht="12.75">
      <c r="C97" s="298"/>
    </row>
    <row r="98" spans="2:10" ht="12.75">
      <c r="B98" s="10"/>
      <c r="C98" s="10"/>
      <c r="D98" s="10"/>
      <c r="G98" s="40"/>
      <c r="J98" s="41"/>
    </row>
    <row r="102" ht="12.75">
      <c r="G102" s="138"/>
    </row>
  </sheetData>
  <sheetProtection/>
  <mergeCells count="5">
    <mergeCell ref="B2:G2"/>
    <mergeCell ref="C4:D4"/>
    <mergeCell ref="E4:J4"/>
    <mergeCell ref="E53:J53"/>
    <mergeCell ref="C53:D53"/>
  </mergeCells>
  <printOptions/>
  <pageMargins left="0.5511811023622047" right="0.2362204724409449" top="0.49" bottom="0.68" header="0.1968503937007874" footer="0.2362204724409449"/>
  <pageSetup fitToHeight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AV34"/>
  <sheetViews>
    <sheetView showGridLines="0" workbookViewId="0" topLeftCell="B4">
      <selection activeCell="B38" sqref="B38"/>
    </sheetView>
  </sheetViews>
  <sheetFormatPr defaultColWidth="9.140625" defaultRowHeight="12.75"/>
  <cols>
    <col min="1" max="1" width="9.140625" style="205" customWidth="1"/>
    <col min="2" max="2" width="36.28125" style="205" customWidth="1"/>
    <col min="3" max="3" width="10.28125" style="205" hidden="1" customWidth="1"/>
    <col min="4" max="5" width="9.8515625" style="205" hidden="1" customWidth="1"/>
    <col min="6" max="6" width="9.7109375" style="205" hidden="1" customWidth="1"/>
    <col min="7" max="7" width="9.57421875" style="205" hidden="1" customWidth="1"/>
    <col min="8" max="8" width="10.8515625" style="205" hidden="1" customWidth="1"/>
    <col min="9" max="9" width="9.8515625" style="205" hidden="1" customWidth="1"/>
    <col min="10" max="10" width="9.57421875" style="205" hidden="1" customWidth="1"/>
    <col min="11" max="15" width="0" style="205" hidden="1" customWidth="1"/>
    <col min="16" max="16" width="11.00390625" style="205" hidden="1" customWidth="1"/>
    <col min="17" max="17" width="0" style="205" hidden="1" customWidth="1"/>
    <col min="18" max="20" width="10.00390625" style="205" hidden="1" customWidth="1"/>
    <col min="21" max="25" width="9.7109375" style="205" hidden="1" customWidth="1"/>
    <col min="26" max="26" width="8.57421875" style="205" hidden="1" customWidth="1"/>
    <col min="27" max="28" width="9.7109375" style="205" hidden="1" customWidth="1"/>
    <col min="29" max="29" width="8.57421875" style="205" hidden="1" customWidth="1"/>
    <col min="30" max="32" width="10.140625" style="205" hidden="1" customWidth="1"/>
    <col min="33" max="35" width="9.8515625" style="205" hidden="1" customWidth="1"/>
    <col min="36" max="48" width="9.8515625" style="205" customWidth="1"/>
    <col min="49" max="16384" width="9.140625" style="205" customWidth="1"/>
  </cols>
  <sheetData>
    <row r="5" ht="12.75">
      <c r="AU5" s="224"/>
    </row>
    <row r="6" spans="2:45" ht="18.75">
      <c r="B6" s="404" t="s">
        <v>153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</row>
    <row r="7" ht="13.5" thickBot="1">
      <c r="AV7" s="304" t="s">
        <v>103</v>
      </c>
    </row>
    <row r="8" spans="2:48" ht="12.75">
      <c r="B8" s="225"/>
      <c r="C8" s="405" t="s">
        <v>162</v>
      </c>
      <c r="D8" s="406"/>
      <c r="E8" s="407"/>
      <c r="F8" s="405" t="s">
        <v>163</v>
      </c>
      <c r="G8" s="406"/>
      <c r="H8" s="407"/>
      <c r="I8" s="405" t="s">
        <v>164</v>
      </c>
      <c r="J8" s="406"/>
      <c r="K8" s="407"/>
      <c r="L8" s="405" t="s">
        <v>154</v>
      </c>
      <c r="M8" s="406"/>
      <c r="N8" s="407"/>
      <c r="O8" s="405" t="s">
        <v>155</v>
      </c>
      <c r="P8" s="406"/>
      <c r="Q8" s="407"/>
      <c r="R8" s="405" t="s">
        <v>113</v>
      </c>
      <c r="S8" s="406"/>
      <c r="T8" s="407"/>
      <c r="U8" s="405" t="s">
        <v>114</v>
      </c>
      <c r="V8" s="406"/>
      <c r="W8" s="407"/>
      <c r="X8" s="405" t="s">
        <v>115</v>
      </c>
      <c r="Y8" s="406"/>
      <c r="Z8" s="407"/>
      <c r="AA8" s="405" t="s">
        <v>116</v>
      </c>
      <c r="AB8" s="406"/>
      <c r="AC8" s="407"/>
      <c r="AD8" s="405" t="s">
        <v>117</v>
      </c>
      <c r="AE8" s="406"/>
      <c r="AF8" s="407"/>
      <c r="AG8" s="405" t="s">
        <v>118</v>
      </c>
      <c r="AH8" s="406"/>
      <c r="AI8" s="407"/>
      <c r="AJ8" s="405" t="s">
        <v>119</v>
      </c>
      <c r="AK8" s="406"/>
      <c r="AL8" s="407"/>
      <c r="AM8" s="405" t="s">
        <v>120</v>
      </c>
      <c r="AN8" s="406"/>
      <c r="AO8" s="407"/>
      <c r="AP8" s="405" t="s">
        <v>121</v>
      </c>
      <c r="AQ8" s="406"/>
      <c r="AR8" s="407"/>
      <c r="AS8" s="412" t="s">
        <v>156</v>
      </c>
      <c r="AT8" s="413"/>
      <c r="AU8" s="414" t="s">
        <v>157</v>
      </c>
      <c r="AV8" s="413"/>
    </row>
    <row r="9" spans="2:48" ht="12.75">
      <c r="B9" s="226"/>
      <c r="C9" s="238" t="s">
        <v>0</v>
      </c>
      <c r="D9" s="236" t="s">
        <v>122</v>
      </c>
      <c r="E9" s="237" t="s">
        <v>2</v>
      </c>
      <c r="F9" s="238" t="s">
        <v>0</v>
      </c>
      <c r="G9" s="236" t="s">
        <v>122</v>
      </c>
      <c r="H9" s="237" t="s">
        <v>2</v>
      </c>
      <c r="I9" s="238" t="s">
        <v>0</v>
      </c>
      <c r="J9" s="236" t="s">
        <v>122</v>
      </c>
      <c r="K9" s="237" t="s">
        <v>2</v>
      </c>
      <c r="L9" s="238" t="s">
        <v>0</v>
      </c>
      <c r="M9" s="236" t="s">
        <v>122</v>
      </c>
      <c r="N9" s="237" t="s">
        <v>2</v>
      </c>
      <c r="O9" s="238" t="s">
        <v>0</v>
      </c>
      <c r="P9" s="236" t="s">
        <v>122</v>
      </c>
      <c r="Q9" s="237" t="s">
        <v>2</v>
      </c>
      <c r="R9" s="238" t="s">
        <v>0</v>
      </c>
      <c r="S9" s="236" t="s">
        <v>122</v>
      </c>
      <c r="T9" s="237" t="s">
        <v>2</v>
      </c>
      <c r="U9" s="238" t="s">
        <v>0</v>
      </c>
      <c r="V9" s="236" t="s">
        <v>122</v>
      </c>
      <c r="W9" s="237" t="s">
        <v>2</v>
      </c>
      <c r="X9" s="238" t="s">
        <v>0</v>
      </c>
      <c r="Y9" s="236" t="s">
        <v>122</v>
      </c>
      <c r="Z9" s="237" t="s">
        <v>2</v>
      </c>
      <c r="AA9" s="238" t="s">
        <v>0</v>
      </c>
      <c r="AB9" s="236" t="s">
        <v>122</v>
      </c>
      <c r="AC9" s="237" t="s">
        <v>2</v>
      </c>
      <c r="AD9" s="238" t="s">
        <v>0</v>
      </c>
      <c r="AE9" s="236" t="s">
        <v>122</v>
      </c>
      <c r="AF9" s="237" t="s">
        <v>2</v>
      </c>
      <c r="AG9" s="238" t="s">
        <v>0</v>
      </c>
      <c r="AH9" s="236" t="s">
        <v>122</v>
      </c>
      <c r="AI9" s="237" t="s">
        <v>2</v>
      </c>
      <c r="AJ9" s="238" t="s">
        <v>0</v>
      </c>
      <c r="AK9" s="236" t="s">
        <v>122</v>
      </c>
      <c r="AL9" s="237" t="s">
        <v>2</v>
      </c>
      <c r="AM9" s="238" t="s">
        <v>0</v>
      </c>
      <c r="AN9" s="236" t="s">
        <v>122</v>
      </c>
      <c r="AO9" s="237" t="s">
        <v>2</v>
      </c>
      <c r="AP9" s="238" t="s">
        <v>0</v>
      </c>
      <c r="AQ9" s="236" t="s">
        <v>122</v>
      </c>
      <c r="AR9" s="237" t="s">
        <v>2</v>
      </c>
      <c r="AS9" s="408" t="s">
        <v>101</v>
      </c>
      <c r="AT9" s="409"/>
      <c r="AU9" s="410" t="s">
        <v>158</v>
      </c>
      <c r="AV9" s="411"/>
    </row>
    <row r="10" spans="2:48" ht="13.5" thickBot="1">
      <c r="B10" s="226"/>
      <c r="C10" s="240" t="s">
        <v>124</v>
      </c>
      <c r="D10" s="366" t="s">
        <v>165</v>
      </c>
      <c r="E10" s="239" t="s">
        <v>5</v>
      </c>
      <c r="F10" s="240" t="s">
        <v>124</v>
      </c>
      <c r="G10" s="366" t="s">
        <v>165</v>
      </c>
      <c r="H10" s="239" t="s">
        <v>5</v>
      </c>
      <c r="I10" s="240" t="s">
        <v>124</v>
      </c>
      <c r="J10" s="305" t="s">
        <v>166</v>
      </c>
      <c r="K10" s="227" t="s">
        <v>5</v>
      </c>
      <c r="L10" s="240" t="s">
        <v>124</v>
      </c>
      <c r="M10" s="305" t="s">
        <v>166</v>
      </c>
      <c r="N10" s="227" t="s">
        <v>5</v>
      </c>
      <c r="O10" s="240" t="s">
        <v>124</v>
      </c>
      <c r="P10" s="305" t="s">
        <v>165</v>
      </c>
      <c r="Q10" s="227" t="s">
        <v>5</v>
      </c>
      <c r="R10" s="240" t="s">
        <v>124</v>
      </c>
      <c r="S10" s="305" t="s">
        <v>165</v>
      </c>
      <c r="T10" s="239" t="s">
        <v>5</v>
      </c>
      <c r="U10" s="240" t="s">
        <v>124</v>
      </c>
      <c r="V10" s="305" t="s">
        <v>165</v>
      </c>
      <c r="W10" s="239" t="s">
        <v>5</v>
      </c>
      <c r="X10" s="240" t="s">
        <v>124</v>
      </c>
      <c r="Y10" s="305" t="s">
        <v>165</v>
      </c>
      <c r="Z10" s="239" t="s">
        <v>5</v>
      </c>
      <c r="AA10" s="240" t="s">
        <v>124</v>
      </c>
      <c r="AB10" s="305" t="s">
        <v>167</v>
      </c>
      <c r="AC10" s="239" t="s">
        <v>5</v>
      </c>
      <c r="AD10" s="240" t="s">
        <v>124</v>
      </c>
      <c r="AE10" s="305" t="s">
        <v>167</v>
      </c>
      <c r="AF10" s="239" t="s">
        <v>5</v>
      </c>
      <c r="AG10" s="240" t="s">
        <v>124</v>
      </c>
      <c r="AH10" s="305" t="s">
        <v>165</v>
      </c>
      <c r="AI10" s="239" t="s">
        <v>5</v>
      </c>
      <c r="AJ10" s="240" t="s">
        <v>124</v>
      </c>
      <c r="AK10" s="305" t="s">
        <v>165</v>
      </c>
      <c r="AL10" s="239" t="s">
        <v>5</v>
      </c>
      <c r="AM10" s="240" t="s">
        <v>124</v>
      </c>
      <c r="AN10" s="305" t="s">
        <v>168</v>
      </c>
      <c r="AO10" s="239" t="s">
        <v>5</v>
      </c>
      <c r="AP10" s="240" t="s">
        <v>124</v>
      </c>
      <c r="AQ10" s="305" t="s">
        <v>169</v>
      </c>
      <c r="AR10" s="239" t="s">
        <v>5</v>
      </c>
      <c r="AS10" s="339" t="s">
        <v>123</v>
      </c>
      <c r="AT10" s="340" t="s">
        <v>100</v>
      </c>
      <c r="AU10" s="339" t="s">
        <v>123</v>
      </c>
      <c r="AV10" s="340" t="s">
        <v>100</v>
      </c>
    </row>
    <row r="11" spans="2:48" ht="13.5" thickBot="1">
      <c r="B11" s="226"/>
      <c r="C11" s="307"/>
      <c r="D11" s="367"/>
      <c r="E11" s="368"/>
      <c r="F11" s="307"/>
      <c r="G11" s="367"/>
      <c r="H11" s="368"/>
      <c r="I11" s="307"/>
      <c r="J11" s="306"/>
      <c r="K11" s="333"/>
      <c r="L11" s="307"/>
      <c r="M11" s="306"/>
      <c r="N11" s="333"/>
      <c r="O11" s="307"/>
      <c r="P11" s="306"/>
      <c r="Q11" s="333"/>
      <c r="R11" s="307"/>
      <c r="S11" s="306"/>
      <c r="T11" s="333"/>
      <c r="U11" s="307"/>
      <c r="V11" s="306"/>
      <c r="W11" s="333"/>
      <c r="X11" s="307"/>
      <c r="Y11" s="306"/>
      <c r="Z11" s="333"/>
      <c r="AA11" s="307"/>
      <c r="AB11" s="306"/>
      <c r="AC11" s="333"/>
      <c r="AD11" s="307"/>
      <c r="AE11" s="306"/>
      <c r="AF11" s="333"/>
      <c r="AG11" s="307">
        <v>1</v>
      </c>
      <c r="AH11" s="306">
        <v>2</v>
      </c>
      <c r="AI11" s="333">
        <v>3</v>
      </c>
      <c r="AJ11" s="307">
        <v>1</v>
      </c>
      <c r="AK11" s="306">
        <v>2</v>
      </c>
      <c r="AL11" s="333">
        <v>3</v>
      </c>
      <c r="AM11" s="307">
        <v>4</v>
      </c>
      <c r="AN11" s="306">
        <v>5</v>
      </c>
      <c r="AO11" s="333">
        <v>6</v>
      </c>
      <c r="AP11" s="307">
        <v>7</v>
      </c>
      <c r="AQ11" s="306">
        <v>8</v>
      </c>
      <c r="AR11" s="333">
        <v>9</v>
      </c>
      <c r="AS11" s="341" t="s">
        <v>125</v>
      </c>
      <c r="AT11" s="333" t="s">
        <v>126</v>
      </c>
      <c r="AU11" s="356" t="s">
        <v>127</v>
      </c>
      <c r="AV11" s="333" t="s">
        <v>128</v>
      </c>
    </row>
    <row r="12" spans="2:48" ht="8.25" customHeight="1">
      <c r="B12" s="228"/>
      <c r="C12" s="229"/>
      <c r="D12" s="369"/>
      <c r="E12" s="230"/>
      <c r="F12" s="229"/>
      <c r="G12" s="369"/>
      <c r="H12" s="370"/>
      <c r="I12" s="242"/>
      <c r="J12" s="241"/>
      <c r="K12" s="247"/>
      <c r="L12" s="308"/>
      <c r="M12" s="371"/>
      <c r="N12" s="348"/>
      <c r="O12" s="308"/>
      <c r="P12" s="241"/>
      <c r="Q12" s="247"/>
      <c r="R12" s="342"/>
      <c r="S12" s="343"/>
      <c r="T12" s="344"/>
      <c r="U12" s="342"/>
      <c r="V12" s="343"/>
      <c r="W12" s="344"/>
      <c r="X12" s="342"/>
      <c r="Y12" s="343"/>
      <c r="Z12" s="344"/>
      <c r="AA12" s="342"/>
      <c r="AB12" s="343"/>
      <c r="AC12" s="344"/>
      <c r="AD12" s="342"/>
      <c r="AE12" s="343"/>
      <c r="AF12" s="344"/>
      <c r="AG12" s="342"/>
      <c r="AH12" s="343"/>
      <c r="AI12" s="344"/>
      <c r="AJ12" s="342"/>
      <c r="AK12" s="343"/>
      <c r="AL12" s="344"/>
      <c r="AM12" s="342"/>
      <c r="AN12" s="343"/>
      <c r="AO12" s="344"/>
      <c r="AP12" s="342"/>
      <c r="AQ12" s="343"/>
      <c r="AR12" s="344"/>
      <c r="AS12" s="345"/>
      <c r="AT12" s="346"/>
      <c r="AU12" s="347"/>
      <c r="AV12" s="348"/>
    </row>
    <row r="13" spans="2:48" ht="12.75">
      <c r="B13" s="294" t="s">
        <v>129</v>
      </c>
      <c r="C13" s="232">
        <v>427.8</v>
      </c>
      <c r="D13" s="309">
        <v>374.44</v>
      </c>
      <c r="E13" s="287">
        <v>87.52688172043011</v>
      </c>
      <c r="F13" s="232">
        <v>458.7</v>
      </c>
      <c r="G13" s="309">
        <v>400.91</v>
      </c>
      <c r="H13" s="287">
        <v>87.40135164595597</v>
      </c>
      <c r="I13" s="244">
        <v>470.16</v>
      </c>
      <c r="J13" s="309">
        <v>427.02</v>
      </c>
      <c r="K13" s="287">
        <v>90.82440020418579</v>
      </c>
      <c r="L13" s="246">
        <v>507.73</v>
      </c>
      <c r="M13" s="245">
        <v>451.46</v>
      </c>
      <c r="N13" s="243">
        <v>88.9173379552124</v>
      </c>
      <c r="O13" s="244">
        <v>553.38</v>
      </c>
      <c r="P13" s="245">
        <v>490.71</v>
      </c>
      <c r="Q13" s="287">
        <v>88.67505150168058</v>
      </c>
      <c r="R13" s="244">
        <v>608.3</v>
      </c>
      <c r="S13" s="372">
        <v>556.73</v>
      </c>
      <c r="T13" s="287">
        <v>91.52227519316128</v>
      </c>
      <c r="U13" s="244">
        <v>644.95</v>
      </c>
      <c r="V13" s="372">
        <v>564.1034400000002</v>
      </c>
      <c r="W13" s="287">
        <v>87.46467788200638</v>
      </c>
      <c r="X13" s="244">
        <v>699.4</v>
      </c>
      <c r="Y13" s="372">
        <v>631.1968840000001</v>
      </c>
      <c r="Z13" s="287">
        <v>90.24833914784102</v>
      </c>
      <c r="AA13" s="244">
        <v>751.2</v>
      </c>
      <c r="AB13" s="372">
        <v>661.9805280000002</v>
      </c>
      <c r="AC13" s="287">
        <v>88.12307348242813</v>
      </c>
      <c r="AD13" s="244">
        <v>815.8168660000001</v>
      </c>
      <c r="AE13" s="372">
        <v>585.501387</v>
      </c>
      <c r="AF13" s="287">
        <v>71.76872793409494</v>
      </c>
      <c r="AG13" s="244">
        <v>732.237959</v>
      </c>
      <c r="AH13" s="372">
        <v>616.83758</v>
      </c>
      <c r="AI13" s="287">
        <v>84.2400441575578</v>
      </c>
      <c r="AJ13" s="244">
        <v>739.4639170000002</v>
      </c>
      <c r="AK13" s="372">
        <v>631.370594</v>
      </c>
      <c r="AL13" s="287">
        <v>85.38220452479493</v>
      </c>
      <c r="AM13" s="244">
        <v>754.3233939999999</v>
      </c>
      <c r="AN13" s="372">
        <v>647.27456067993</v>
      </c>
      <c r="AO13" s="287">
        <v>85.80862874311572</v>
      </c>
      <c r="AP13" s="244">
        <v>755.327414</v>
      </c>
      <c r="AQ13" s="372">
        <v>666.54821039052</v>
      </c>
      <c r="AR13" s="287">
        <v>88.24626222165955</v>
      </c>
      <c r="AS13" s="357">
        <v>15.903966679930022</v>
      </c>
      <c r="AT13" s="358">
        <v>19.273649710590007</v>
      </c>
      <c r="AU13" s="310">
        <v>102.51895904419173</v>
      </c>
      <c r="AV13" s="243">
        <v>102.97766216709397</v>
      </c>
    </row>
    <row r="14" spans="2:48" ht="12.75">
      <c r="B14" s="359"/>
      <c r="C14" s="232"/>
      <c r="D14" s="309"/>
      <c r="E14" s="231"/>
      <c r="F14" s="232"/>
      <c r="G14" s="309"/>
      <c r="H14" s="247"/>
      <c r="I14" s="312"/>
      <c r="J14" s="309"/>
      <c r="K14" s="247"/>
      <c r="L14" s="311"/>
      <c r="M14" s="313"/>
      <c r="N14" s="370"/>
      <c r="O14" s="312"/>
      <c r="P14" s="245"/>
      <c r="Q14" s="247"/>
      <c r="R14" s="242"/>
      <c r="S14" s="373"/>
      <c r="T14" s="247"/>
      <c r="U14" s="242"/>
      <c r="V14" s="373"/>
      <c r="W14" s="247"/>
      <c r="X14" s="242"/>
      <c r="Y14" s="373"/>
      <c r="Z14" s="247"/>
      <c r="AA14" s="242"/>
      <c r="AB14" s="373"/>
      <c r="AC14" s="247"/>
      <c r="AD14" s="242"/>
      <c r="AE14" s="373"/>
      <c r="AF14" s="247"/>
      <c r="AG14" s="242"/>
      <c r="AH14" s="373"/>
      <c r="AI14" s="247"/>
      <c r="AJ14" s="242"/>
      <c r="AK14" s="373"/>
      <c r="AL14" s="247"/>
      <c r="AM14" s="242"/>
      <c r="AN14" s="373"/>
      <c r="AO14" s="247"/>
      <c r="AP14" s="242"/>
      <c r="AQ14" s="373"/>
      <c r="AR14" s="247"/>
      <c r="AS14" s="357"/>
      <c r="AT14" s="358"/>
      <c r="AU14" s="314"/>
      <c r="AV14" s="243"/>
    </row>
    <row r="15" spans="2:48" ht="12.75">
      <c r="B15" s="294" t="s">
        <v>130</v>
      </c>
      <c r="C15" s="232">
        <v>149.9</v>
      </c>
      <c r="D15" s="309">
        <v>134.51</v>
      </c>
      <c r="E15" s="287">
        <v>89.73315543695797</v>
      </c>
      <c r="F15" s="232">
        <v>171.3</v>
      </c>
      <c r="G15" s="309">
        <v>137.85</v>
      </c>
      <c r="H15" s="287">
        <v>80.47285464098073</v>
      </c>
      <c r="I15" s="244">
        <v>160.5</v>
      </c>
      <c r="J15" s="309">
        <v>139.72</v>
      </c>
      <c r="K15" s="287">
        <v>87.05295950155764</v>
      </c>
      <c r="L15" s="246">
        <v>158.8</v>
      </c>
      <c r="M15" s="245">
        <v>147.29</v>
      </c>
      <c r="N15" s="243">
        <v>92.75188916876573</v>
      </c>
      <c r="O15" s="244">
        <v>174.8</v>
      </c>
      <c r="P15" s="245">
        <v>165.52</v>
      </c>
      <c r="Q15" s="287">
        <v>94.69107551487414</v>
      </c>
      <c r="R15" s="244">
        <v>218.9</v>
      </c>
      <c r="S15" s="372">
        <v>188.89</v>
      </c>
      <c r="T15" s="287">
        <v>86.29054362722704</v>
      </c>
      <c r="U15" s="244">
        <v>222.3</v>
      </c>
      <c r="V15" s="372">
        <v>200.25098100000002</v>
      </c>
      <c r="W15" s="287">
        <v>90.0814129554656</v>
      </c>
      <c r="X15" s="244">
        <v>232.1</v>
      </c>
      <c r="Y15" s="372">
        <v>215.28062</v>
      </c>
      <c r="Z15" s="287">
        <v>92.75339077983628</v>
      </c>
      <c r="AA15" s="244">
        <v>274.5</v>
      </c>
      <c r="AB15" s="372">
        <v>235.462249</v>
      </c>
      <c r="AC15" s="287">
        <v>85.77859708561022</v>
      </c>
      <c r="AD15" s="244">
        <v>278.6</v>
      </c>
      <c r="AE15" s="372">
        <v>232.486725</v>
      </c>
      <c r="AF15" s="287">
        <v>83.44821428571429</v>
      </c>
      <c r="AG15" s="244">
        <v>270.8</v>
      </c>
      <c r="AH15" s="372">
        <v>246.666709</v>
      </c>
      <c r="AI15" s="287">
        <v>91.08814955686853</v>
      </c>
      <c r="AJ15" s="244">
        <v>279.5</v>
      </c>
      <c r="AK15" s="372">
        <v>252.383468</v>
      </c>
      <c r="AL15" s="287">
        <v>90.29819964221825</v>
      </c>
      <c r="AM15" s="244">
        <v>308.70000000000005</v>
      </c>
      <c r="AN15" s="372">
        <v>254.614397</v>
      </c>
      <c r="AO15" s="287">
        <v>82.47955847100744</v>
      </c>
      <c r="AP15" s="244">
        <v>297.29999999999995</v>
      </c>
      <c r="AQ15" s="372">
        <v>283.35720254569</v>
      </c>
      <c r="AR15" s="287">
        <v>95.31019258179954</v>
      </c>
      <c r="AS15" s="357">
        <v>2.2309290000000033</v>
      </c>
      <c r="AT15" s="358">
        <v>28.742805545689976</v>
      </c>
      <c r="AU15" s="310">
        <v>100.8839441892446</v>
      </c>
      <c r="AV15" s="243">
        <v>111.28875895642696</v>
      </c>
    </row>
    <row r="16" spans="2:48" ht="12.75">
      <c r="B16" s="294" t="s">
        <v>131</v>
      </c>
      <c r="C16" s="232">
        <v>77.6</v>
      </c>
      <c r="D16" s="309">
        <v>63.92</v>
      </c>
      <c r="E16" s="287">
        <v>82.37113402061857</v>
      </c>
      <c r="F16" s="232">
        <v>77.4</v>
      </c>
      <c r="G16" s="309">
        <v>70.1</v>
      </c>
      <c r="H16" s="287">
        <v>90.56847545219637</v>
      </c>
      <c r="I16" s="244">
        <v>82.4</v>
      </c>
      <c r="J16" s="309">
        <v>72.49</v>
      </c>
      <c r="K16" s="287">
        <v>87.97330097087377</v>
      </c>
      <c r="L16" s="246">
        <v>78.2</v>
      </c>
      <c r="M16" s="245">
        <v>75.65</v>
      </c>
      <c r="N16" s="243">
        <v>96.73913043478262</v>
      </c>
      <c r="O16" s="244">
        <v>97</v>
      </c>
      <c r="P16" s="245">
        <v>88.16</v>
      </c>
      <c r="Q16" s="287">
        <v>90.88659793814433</v>
      </c>
      <c r="R16" s="244">
        <v>101.1</v>
      </c>
      <c r="S16" s="372">
        <v>102.55</v>
      </c>
      <c r="T16" s="287">
        <v>101.43422354104847</v>
      </c>
      <c r="U16" s="244">
        <v>126.2</v>
      </c>
      <c r="V16" s="372">
        <v>109.24688599999999</v>
      </c>
      <c r="W16" s="287">
        <v>86.566470681458</v>
      </c>
      <c r="X16" s="244">
        <v>138.7</v>
      </c>
      <c r="Y16" s="372">
        <v>123.102566</v>
      </c>
      <c r="Z16" s="287">
        <v>88.75455371304976</v>
      </c>
      <c r="AA16" s="244">
        <v>142.3</v>
      </c>
      <c r="AB16" s="372">
        <v>120.853854</v>
      </c>
      <c r="AC16" s="287">
        <v>84.92892059030217</v>
      </c>
      <c r="AD16" s="244">
        <v>151.8</v>
      </c>
      <c r="AE16" s="372">
        <v>118.335504</v>
      </c>
      <c r="AF16" s="287">
        <v>77.95487747035573</v>
      </c>
      <c r="AG16" s="244">
        <v>149.2</v>
      </c>
      <c r="AH16" s="372">
        <v>126.33951</v>
      </c>
      <c r="AI16" s="287">
        <v>84.67795576407508</v>
      </c>
      <c r="AJ16" s="244">
        <v>148.39999999999998</v>
      </c>
      <c r="AK16" s="372">
        <v>134.185959</v>
      </c>
      <c r="AL16" s="287">
        <v>90.4218052560647</v>
      </c>
      <c r="AM16" s="244">
        <v>149.9</v>
      </c>
      <c r="AN16" s="372">
        <v>133.985994</v>
      </c>
      <c r="AO16" s="287">
        <v>89.38358505670448</v>
      </c>
      <c r="AP16" s="244">
        <v>149.5</v>
      </c>
      <c r="AQ16" s="372">
        <v>128.79513295403</v>
      </c>
      <c r="AR16" s="287">
        <v>86.15059060470234</v>
      </c>
      <c r="AS16" s="357">
        <v>-0.19996499999999173</v>
      </c>
      <c r="AT16" s="358">
        <v>-5.190861045969996</v>
      </c>
      <c r="AU16" s="310">
        <v>99.85097919224172</v>
      </c>
      <c r="AV16" s="243">
        <v>96.12581816128483</v>
      </c>
    </row>
    <row r="17" spans="2:48" ht="12.75">
      <c r="B17" s="294" t="s">
        <v>132</v>
      </c>
      <c r="C17" s="232">
        <v>11.2</v>
      </c>
      <c r="D17" s="309">
        <v>12.35</v>
      </c>
      <c r="E17" s="287">
        <v>110.26785714285714</v>
      </c>
      <c r="F17" s="232">
        <v>12.2</v>
      </c>
      <c r="G17" s="309">
        <v>9.45</v>
      </c>
      <c r="H17" s="287">
        <v>77.45901639344262</v>
      </c>
      <c r="I17" s="244">
        <v>10</v>
      </c>
      <c r="J17" s="309">
        <v>8.87</v>
      </c>
      <c r="K17" s="287">
        <v>88.7</v>
      </c>
      <c r="L17" s="246">
        <v>9.6</v>
      </c>
      <c r="M17" s="245">
        <v>9.24</v>
      </c>
      <c r="N17" s="243">
        <v>96.25</v>
      </c>
      <c r="O17" s="244">
        <v>4.4</v>
      </c>
      <c r="P17" s="245">
        <v>4.77</v>
      </c>
      <c r="Q17" s="287">
        <v>108.4090909090909</v>
      </c>
      <c r="R17" s="244">
        <v>0.7</v>
      </c>
      <c r="S17" s="372">
        <v>1.11</v>
      </c>
      <c r="T17" s="287">
        <v>158.57142857142858</v>
      </c>
      <c r="U17" s="244">
        <v>1.2</v>
      </c>
      <c r="V17" s="372">
        <v>1.0946</v>
      </c>
      <c r="W17" s="287">
        <v>91.21666666666667</v>
      </c>
      <c r="X17" s="244">
        <v>1.2</v>
      </c>
      <c r="Y17" s="372">
        <v>1.327031</v>
      </c>
      <c r="Z17" s="287">
        <v>110.58591666666669</v>
      </c>
      <c r="AA17" s="244">
        <v>1.3</v>
      </c>
      <c r="AB17" s="372">
        <v>2.041015</v>
      </c>
      <c r="AC17" s="287">
        <v>157.00115384615384</v>
      </c>
      <c r="AD17" s="244">
        <v>1.6</v>
      </c>
      <c r="AE17" s="372">
        <v>1.278192</v>
      </c>
      <c r="AF17" s="287">
        <v>79.887</v>
      </c>
      <c r="AG17" s="244">
        <v>1.3</v>
      </c>
      <c r="AH17" s="372">
        <v>1.515194</v>
      </c>
      <c r="AI17" s="287">
        <v>116.5533846153846</v>
      </c>
      <c r="AJ17" s="244">
        <v>1.2</v>
      </c>
      <c r="AK17" s="372">
        <v>1.589157</v>
      </c>
      <c r="AL17" s="287">
        <v>132.42974999999998</v>
      </c>
      <c r="AM17" s="315" t="s">
        <v>81</v>
      </c>
      <c r="AN17" s="374" t="s">
        <v>81</v>
      </c>
      <c r="AO17" s="288" t="s">
        <v>81</v>
      </c>
      <c r="AP17" s="315" t="s">
        <v>81</v>
      </c>
      <c r="AQ17" s="374" t="s">
        <v>81</v>
      </c>
      <c r="AR17" s="288" t="s">
        <v>81</v>
      </c>
      <c r="AS17" s="363" t="s">
        <v>81</v>
      </c>
      <c r="AT17" s="360" t="s">
        <v>81</v>
      </c>
      <c r="AU17" s="319" t="s">
        <v>81</v>
      </c>
      <c r="AV17" s="248" t="s">
        <v>81</v>
      </c>
    </row>
    <row r="18" spans="2:48" ht="12.75">
      <c r="B18" s="294" t="s">
        <v>133</v>
      </c>
      <c r="C18" s="232">
        <v>65.1</v>
      </c>
      <c r="D18" s="309">
        <v>57.47</v>
      </c>
      <c r="E18" s="287">
        <v>88.27956989247312</v>
      </c>
      <c r="F18" s="232">
        <v>66.5</v>
      </c>
      <c r="G18" s="309">
        <v>71.73</v>
      </c>
      <c r="H18" s="287">
        <v>107.86466165413535</v>
      </c>
      <c r="I18" s="244">
        <v>74.6</v>
      </c>
      <c r="J18" s="309">
        <v>82.97</v>
      </c>
      <c r="K18" s="287">
        <v>111.21983914209117</v>
      </c>
      <c r="L18" s="246">
        <v>107.2</v>
      </c>
      <c r="M18" s="245">
        <v>90.32</v>
      </c>
      <c r="N18" s="243">
        <v>84.25373134328358</v>
      </c>
      <c r="O18" s="244">
        <v>110.8</v>
      </c>
      <c r="P18" s="245">
        <v>91.23</v>
      </c>
      <c r="Q18" s="287">
        <v>82.33754512635379</v>
      </c>
      <c r="R18" s="244">
        <v>115.7</v>
      </c>
      <c r="S18" s="372">
        <v>115.4</v>
      </c>
      <c r="T18" s="287">
        <v>99.74070872947279</v>
      </c>
      <c r="U18" s="244">
        <v>124.8</v>
      </c>
      <c r="V18" s="372">
        <v>109.34656000000001</v>
      </c>
      <c r="W18" s="287">
        <v>87.61743589743591</v>
      </c>
      <c r="X18" s="244">
        <v>152.5</v>
      </c>
      <c r="Y18" s="372">
        <v>131.551251</v>
      </c>
      <c r="Z18" s="287">
        <v>86.26311540983606</v>
      </c>
      <c r="AA18" s="244">
        <v>168.6</v>
      </c>
      <c r="AB18" s="372">
        <v>150.25377600000002</v>
      </c>
      <c r="AC18" s="287">
        <v>89.11849110320286</v>
      </c>
      <c r="AD18" s="244">
        <v>187</v>
      </c>
      <c r="AE18" s="372">
        <v>95.879722</v>
      </c>
      <c r="AF18" s="287">
        <v>51.272578609625675</v>
      </c>
      <c r="AG18" s="244">
        <v>143.9</v>
      </c>
      <c r="AH18" s="372">
        <v>100.43049500000001</v>
      </c>
      <c r="AI18" s="287">
        <v>69.7918658790827</v>
      </c>
      <c r="AJ18" s="244">
        <v>120.6</v>
      </c>
      <c r="AK18" s="372">
        <v>94.841017</v>
      </c>
      <c r="AL18" s="287">
        <v>78.6409759535655</v>
      </c>
      <c r="AM18" s="244">
        <v>122.89999999999999</v>
      </c>
      <c r="AN18" s="372">
        <v>103.63887799999999</v>
      </c>
      <c r="AO18" s="287">
        <v>84.32780960130188</v>
      </c>
      <c r="AP18" s="244">
        <v>124.89999999999999</v>
      </c>
      <c r="AQ18" s="372">
        <v>96.32758612155001</v>
      </c>
      <c r="AR18" s="287">
        <v>77.12376791156927</v>
      </c>
      <c r="AS18" s="357">
        <v>8.797860999999997</v>
      </c>
      <c r="AT18" s="358">
        <v>-7.311291878449978</v>
      </c>
      <c r="AU18" s="310">
        <v>109.27643047100601</v>
      </c>
      <c r="AV18" s="243">
        <v>92.94541583280169</v>
      </c>
    </row>
    <row r="19" spans="2:48" ht="12.75">
      <c r="B19" s="294" t="s">
        <v>134</v>
      </c>
      <c r="C19" s="232">
        <v>99.7</v>
      </c>
      <c r="D19" s="309">
        <v>85.82</v>
      </c>
      <c r="E19" s="287">
        <v>86.07823470411233</v>
      </c>
      <c r="F19" s="232">
        <v>104.4</v>
      </c>
      <c r="G19" s="309">
        <v>91.55</v>
      </c>
      <c r="H19" s="287">
        <v>87.69157088122604</v>
      </c>
      <c r="I19" s="244">
        <v>117.2</v>
      </c>
      <c r="J19" s="309">
        <v>101.08</v>
      </c>
      <c r="K19" s="287">
        <v>86.24573378839591</v>
      </c>
      <c r="L19" s="246">
        <v>127.2</v>
      </c>
      <c r="M19" s="245">
        <v>107.45</v>
      </c>
      <c r="N19" s="243">
        <v>84.47327044025157</v>
      </c>
      <c r="O19" s="244">
        <v>133.7</v>
      </c>
      <c r="P19" s="245">
        <v>116.59</v>
      </c>
      <c r="Q19" s="287">
        <v>87.20269259536276</v>
      </c>
      <c r="R19" s="244">
        <v>144.6</v>
      </c>
      <c r="S19" s="372">
        <v>126.41</v>
      </c>
      <c r="T19" s="287">
        <v>87.42047026279391</v>
      </c>
      <c r="U19" s="244">
        <v>140.4</v>
      </c>
      <c r="V19" s="372">
        <v>120.049901</v>
      </c>
      <c r="W19" s="287">
        <v>85.5056274928775</v>
      </c>
      <c r="X19" s="244">
        <v>146.6</v>
      </c>
      <c r="Y19" s="372">
        <v>133.149873</v>
      </c>
      <c r="Z19" s="287">
        <v>90.82528854024558</v>
      </c>
      <c r="AA19" s="244">
        <v>135.4</v>
      </c>
      <c r="AB19" s="372">
        <v>126.215654</v>
      </c>
      <c r="AC19" s="287">
        <v>93.21687887740029</v>
      </c>
      <c r="AD19" s="244">
        <v>162.9</v>
      </c>
      <c r="AE19" s="372">
        <v>112.05141599999999</v>
      </c>
      <c r="AF19" s="287">
        <v>68.78539963167587</v>
      </c>
      <c r="AG19" s="244">
        <v>134.2</v>
      </c>
      <c r="AH19" s="372">
        <v>114.22160600000001</v>
      </c>
      <c r="AI19" s="287">
        <v>85.11297019374068</v>
      </c>
      <c r="AJ19" s="244">
        <v>151</v>
      </c>
      <c r="AK19" s="372">
        <v>117.111706</v>
      </c>
      <c r="AL19" s="287">
        <v>77.55742119205297</v>
      </c>
      <c r="AM19" s="244">
        <v>135.9</v>
      </c>
      <c r="AN19" s="372">
        <v>119.95237399999999</v>
      </c>
      <c r="AO19" s="287">
        <v>88.26517586460632</v>
      </c>
      <c r="AP19" s="244">
        <v>147.7</v>
      </c>
      <c r="AQ19" s="372">
        <v>125.24088612194001</v>
      </c>
      <c r="AR19" s="287">
        <v>84.79410028567368</v>
      </c>
      <c r="AS19" s="357">
        <v>2.8406679999999938</v>
      </c>
      <c r="AT19" s="358">
        <v>5.288512121940016</v>
      </c>
      <c r="AU19" s="310">
        <v>102.42560551547255</v>
      </c>
      <c r="AV19" s="243">
        <v>104.40884323134783</v>
      </c>
    </row>
    <row r="20" spans="2:48" ht="12.75">
      <c r="B20" s="295" t="s">
        <v>135</v>
      </c>
      <c r="C20" s="375">
        <v>10.9</v>
      </c>
      <c r="D20" s="316">
        <v>8.06</v>
      </c>
      <c r="E20" s="289">
        <v>73.94495412844037</v>
      </c>
      <c r="F20" s="375">
        <v>8.7</v>
      </c>
      <c r="G20" s="316">
        <v>6.58</v>
      </c>
      <c r="H20" s="289">
        <v>75.63218390804597</v>
      </c>
      <c r="I20" s="250">
        <v>8.3</v>
      </c>
      <c r="J20" s="316">
        <v>6.07</v>
      </c>
      <c r="K20" s="289">
        <v>73.13253012048192</v>
      </c>
      <c r="L20" s="252">
        <v>5.9</v>
      </c>
      <c r="M20" s="251">
        <v>5.49</v>
      </c>
      <c r="N20" s="249">
        <v>93.05084745762711</v>
      </c>
      <c r="O20" s="250">
        <v>5.9</v>
      </c>
      <c r="P20" s="251">
        <v>6</v>
      </c>
      <c r="Q20" s="289">
        <v>101.69491525423729</v>
      </c>
      <c r="R20" s="250">
        <v>7.7</v>
      </c>
      <c r="S20" s="376">
        <v>5.8</v>
      </c>
      <c r="T20" s="289">
        <v>75.32467532467531</v>
      </c>
      <c r="U20" s="250">
        <v>6.5</v>
      </c>
      <c r="V20" s="376">
        <v>6.722239</v>
      </c>
      <c r="W20" s="289">
        <v>103.41906153846155</v>
      </c>
      <c r="X20" s="250">
        <v>7.1</v>
      </c>
      <c r="Y20" s="376">
        <v>7.739279000000001</v>
      </c>
      <c r="Z20" s="289">
        <v>109.0039295774648</v>
      </c>
      <c r="AA20" s="250">
        <v>5.6</v>
      </c>
      <c r="AB20" s="376">
        <v>9.418640000000002</v>
      </c>
      <c r="AC20" s="289">
        <v>168.19</v>
      </c>
      <c r="AD20" s="250">
        <v>9.8</v>
      </c>
      <c r="AE20" s="376">
        <v>9.202318</v>
      </c>
      <c r="AF20" s="289">
        <v>93.90120408163266</v>
      </c>
      <c r="AG20" s="250">
        <v>9.6</v>
      </c>
      <c r="AH20" s="376">
        <v>9.246241999999999</v>
      </c>
      <c r="AI20" s="289">
        <v>96.31502083333332</v>
      </c>
      <c r="AJ20" s="250">
        <v>19.3</v>
      </c>
      <c r="AK20" s="376">
        <v>10.105734</v>
      </c>
      <c r="AL20" s="289">
        <v>52.361316062176165</v>
      </c>
      <c r="AM20" s="250">
        <v>12.799999999999999</v>
      </c>
      <c r="AN20" s="376">
        <v>12.150203999999999</v>
      </c>
      <c r="AO20" s="289">
        <v>94.92346875</v>
      </c>
      <c r="AP20" s="250">
        <v>13.399999999999999</v>
      </c>
      <c r="AQ20" s="376">
        <v>11.753257743199999</v>
      </c>
      <c r="AR20" s="289">
        <v>87.71087868059702</v>
      </c>
      <c r="AS20" s="377">
        <v>2.0444699999999987</v>
      </c>
      <c r="AT20" s="361">
        <v>-0.39694625679999973</v>
      </c>
      <c r="AU20" s="378">
        <v>120.23079174654706</v>
      </c>
      <c r="AV20" s="249">
        <v>96.73300747213793</v>
      </c>
    </row>
    <row r="21" spans="2:48" ht="12.75">
      <c r="B21" s="295" t="s">
        <v>136</v>
      </c>
      <c r="C21" s="375">
        <v>71.6</v>
      </c>
      <c r="D21" s="316">
        <v>64.09</v>
      </c>
      <c r="E21" s="289">
        <v>89.51117318435755</v>
      </c>
      <c r="F21" s="379">
        <v>78.7</v>
      </c>
      <c r="G21" s="316">
        <v>69.41</v>
      </c>
      <c r="H21" s="289">
        <v>88.1956797966963</v>
      </c>
      <c r="I21" s="250">
        <v>89.3</v>
      </c>
      <c r="J21" s="317">
        <v>76.68</v>
      </c>
      <c r="K21" s="289">
        <v>85.86786114221727</v>
      </c>
      <c r="L21" s="252">
        <v>97.4</v>
      </c>
      <c r="M21" s="251">
        <v>83.68</v>
      </c>
      <c r="N21" s="249">
        <v>85.91375770020534</v>
      </c>
      <c r="O21" s="250">
        <v>102.2</v>
      </c>
      <c r="P21" s="380">
        <v>90.7</v>
      </c>
      <c r="Q21" s="289">
        <v>88.74755381604696</v>
      </c>
      <c r="R21" s="250">
        <v>110.9</v>
      </c>
      <c r="S21" s="376">
        <v>98.35</v>
      </c>
      <c r="T21" s="289">
        <v>88.6834986474301</v>
      </c>
      <c r="U21" s="250">
        <v>105.8</v>
      </c>
      <c r="V21" s="376">
        <v>99.292963</v>
      </c>
      <c r="W21" s="289">
        <v>93.84968147448015</v>
      </c>
      <c r="X21" s="250">
        <v>121.2</v>
      </c>
      <c r="Y21" s="376">
        <v>112.480543</v>
      </c>
      <c r="Z21" s="289">
        <v>92.80572854785478</v>
      </c>
      <c r="AA21" s="250">
        <v>114</v>
      </c>
      <c r="AB21" s="376">
        <v>103.06040899999999</v>
      </c>
      <c r="AC21" s="289">
        <v>90.40386754385963</v>
      </c>
      <c r="AD21" s="250">
        <v>128.1</v>
      </c>
      <c r="AE21" s="376">
        <v>99.04590400000001</v>
      </c>
      <c r="AF21" s="289">
        <v>77.3192068696331</v>
      </c>
      <c r="AG21" s="250">
        <v>105.3</v>
      </c>
      <c r="AH21" s="376">
        <v>99.40622400000001</v>
      </c>
      <c r="AI21" s="289">
        <v>94.40287179487179</v>
      </c>
      <c r="AJ21" s="250">
        <v>121.1</v>
      </c>
      <c r="AK21" s="376">
        <v>106.30592999999999</v>
      </c>
      <c r="AL21" s="289">
        <v>87.78359207266722</v>
      </c>
      <c r="AM21" s="250">
        <v>117.8</v>
      </c>
      <c r="AN21" s="376">
        <v>106.759861</v>
      </c>
      <c r="AO21" s="289">
        <v>90.62806536502546</v>
      </c>
      <c r="AP21" s="250">
        <v>128.9</v>
      </c>
      <c r="AQ21" s="376">
        <v>112.90227886602001</v>
      </c>
      <c r="AR21" s="289">
        <v>87.58904489217998</v>
      </c>
      <c r="AS21" s="377">
        <v>0.4539310000000114</v>
      </c>
      <c r="AT21" s="361">
        <v>6.142417866020011</v>
      </c>
      <c r="AU21" s="378">
        <v>100.42700440135373</v>
      </c>
      <c r="AV21" s="249">
        <v>105.75348994321003</v>
      </c>
    </row>
    <row r="22" spans="2:48" ht="12.75">
      <c r="B22" s="362" t="s">
        <v>137</v>
      </c>
      <c r="C22" s="375">
        <v>17.2</v>
      </c>
      <c r="D22" s="316">
        <v>13.67</v>
      </c>
      <c r="E22" s="289">
        <v>79.47674418604652</v>
      </c>
      <c r="F22" s="375">
        <v>17</v>
      </c>
      <c r="G22" s="316">
        <v>15.56</v>
      </c>
      <c r="H22" s="289">
        <v>91.52941176470588</v>
      </c>
      <c r="I22" s="250">
        <v>19.6</v>
      </c>
      <c r="J22" s="316">
        <v>18.33</v>
      </c>
      <c r="K22" s="289">
        <v>93.52040816326529</v>
      </c>
      <c r="L22" s="252">
        <v>23.9</v>
      </c>
      <c r="M22" s="251">
        <v>18.28</v>
      </c>
      <c r="N22" s="249">
        <v>76.48535564853557</v>
      </c>
      <c r="O22" s="250">
        <v>25.6</v>
      </c>
      <c r="P22" s="251">
        <v>19.89</v>
      </c>
      <c r="Q22" s="289">
        <v>77.6953125</v>
      </c>
      <c r="R22" s="250">
        <v>26</v>
      </c>
      <c r="S22" s="376">
        <v>22.26</v>
      </c>
      <c r="T22" s="289">
        <v>84</v>
      </c>
      <c r="U22" s="250">
        <v>28.1</v>
      </c>
      <c r="V22" s="376">
        <v>14.034699</v>
      </c>
      <c r="W22" s="289">
        <v>49.94554804270462</v>
      </c>
      <c r="X22" s="250">
        <v>18.3</v>
      </c>
      <c r="Y22" s="376">
        <v>12.930051</v>
      </c>
      <c r="Z22" s="289">
        <v>70.65601639344263</v>
      </c>
      <c r="AA22" s="250">
        <v>15.8</v>
      </c>
      <c r="AB22" s="376">
        <v>13.736604999999999</v>
      </c>
      <c r="AC22" s="289">
        <v>86.94053797468354</v>
      </c>
      <c r="AD22" s="250">
        <v>25</v>
      </c>
      <c r="AE22" s="376">
        <v>3.8031940000000004</v>
      </c>
      <c r="AF22" s="289">
        <v>15.212776000000003</v>
      </c>
      <c r="AG22" s="250">
        <v>19.3</v>
      </c>
      <c r="AH22" s="376">
        <v>5.56914</v>
      </c>
      <c r="AI22" s="289">
        <v>28.85564766839378</v>
      </c>
      <c r="AJ22" s="250">
        <v>10.6</v>
      </c>
      <c r="AK22" s="376">
        <v>0.700042</v>
      </c>
      <c r="AL22" s="289">
        <v>6.604169811320755</v>
      </c>
      <c r="AM22" s="250">
        <v>5.3</v>
      </c>
      <c r="AN22" s="376">
        <v>1.042309</v>
      </c>
      <c r="AO22" s="289">
        <v>19.66620754716981</v>
      </c>
      <c r="AP22" s="250">
        <v>5.3999999999999995</v>
      </c>
      <c r="AQ22" s="376">
        <v>0.58534951272</v>
      </c>
      <c r="AR22" s="289">
        <v>10.839805791111113</v>
      </c>
      <c r="AS22" s="377">
        <v>0.3422669999999999</v>
      </c>
      <c r="AT22" s="361">
        <v>-0.4569594872799999</v>
      </c>
      <c r="AU22" s="378">
        <v>148.8923521731553</v>
      </c>
      <c r="AV22" s="249">
        <v>56.15892338260535</v>
      </c>
    </row>
    <row r="23" spans="2:48" ht="12.75">
      <c r="B23" s="294" t="s">
        <v>138</v>
      </c>
      <c r="C23" s="232">
        <v>5.5</v>
      </c>
      <c r="D23" s="309">
        <v>4.75</v>
      </c>
      <c r="E23" s="287">
        <v>86.36363636363636</v>
      </c>
      <c r="F23" s="381">
        <v>5.8</v>
      </c>
      <c r="G23" s="309">
        <v>4.44</v>
      </c>
      <c r="H23" s="287">
        <v>76.55172413793105</v>
      </c>
      <c r="I23" s="244">
        <v>5.5</v>
      </c>
      <c r="J23" s="318">
        <v>4.62</v>
      </c>
      <c r="K23" s="287">
        <v>84</v>
      </c>
      <c r="L23" s="246">
        <v>5.8</v>
      </c>
      <c r="M23" s="245">
        <v>4.82</v>
      </c>
      <c r="N23" s="243">
        <v>83.10344827586208</v>
      </c>
      <c r="O23" s="244">
        <v>5.9</v>
      </c>
      <c r="P23" s="382">
        <v>4.64</v>
      </c>
      <c r="Q23" s="287">
        <v>78.64406779661016</v>
      </c>
      <c r="R23" s="244">
        <v>5.9</v>
      </c>
      <c r="S23" s="372">
        <v>4.34</v>
      </c>
      <c r="T23" s="287">
        <v>73.5593220338983</v>
      </c>
      <c r="U23" s="244">
        <v>5.6</v>
      </c>
      <c r="V23" s="372">
        <v>4.554188</v>
      </c>
      <c r="W23" s="287">
        <v>81.32478571428572</v>
      </c>
      <c r="X23" s="244">
        <v>5.7</v>
      </c>
      <c r="Y23" s="372">
        <v>4.988231</v>
      </c>
      <c r="Z23" s="287">
        <v>87.5128245614035</v>
      </c>
      <c r="AA23" s="244">
        <v>6.1</v>
      </c>
      <c r="AB23" s="372">
        <v>5.116167</v>
      </c>
      <c r="AC23" s="287">
        <v>83.87159016393443</v>
      </c>
      <c r="AD23" s="244">
        <v>6.5</v>
      </c>
      <c r="AE23" s="372">
        <v>3.988882</v>
      </c>
      <c r="AF23" s="287">
        <v>61.367415384615384</v>
      </c>
      <c r="AG23" s="244">
        <v>5.5</v>
      </c>
      <c r="AH23" s="372">
        <v>4.274612</v>
      </c>
      <c r="AI23" s="287">
        <v>77.7202181818182</v>
      </c>
      <c r="AJ23" s="244">
        <v>5.6</v>
      </c>
      <c r="AK23" s="372">
        <v>4.384356</v>
      </c>
      <c r="AL23" s="287">
        <v>78.29207142857145</v>
      </c>
      <c r="AM23" s="244">
        <v>5.3</v>
      </c>
      <c r="AN23" s="372">
        <v>4.449801</v>
      </c>
      <c r="AO23" s="287">
        <v>83.95850943396226</v>
      </c>
      <c r="AP23" s="244">
        <v>5.4</v>
      </c>
      <c r="AQ23" s="372">
        <v>4.477971</v>
      </c>
      <c r="AR23" s="287">
        <v>82.92538888888889</v>
      </c>
      <c r="AS23" s="357">
        <v>0.06544499999999953</v>
      </c>
      <c r="AT23" s="358">
        <v>0.02817000000000025</v>
      </c>
      <c r="AU23" s="310">
        <v>101.49269356776685</v>
      </c>
      <c r="AV23" s="243">
        <v>100.63306201782957</v>
      </c>
    </row>
    <row r="24" spans="2:48" ht="12.75">
      <c r="B24" s="294" t="s">
        <v>139</v>
      </c>
      <c r="C24" s="232">
        <v>4.2</v>
      </c>
      <c r="D24" s="309">
        <v>4.03</v>
      </c>
      <c r="E24" s="287">
        <v>95.95238095238095</v>
      </c>
      <c r="F24" s="381">
        <v>4.3</v>
      </c>
      <c r="G24" s="309">
        <v>4.1</v>
      </c>
      <c r="H24" s="287">
        <v>95.34883720930232</v>
      </c>
      <c r="I24" s="244">
        <v>4.6</v>
      </c>
      <c r="J24" s="318">
        <v>4.05</v>
      </c>
      <c r="K24" s="287">
        <v>88.04347826086956</v>
      </c>
      <c r="L24" s="246">
        <v>4.5</v>
      </c>
      <c r="M24" s="245">
        <v>4.25</v>
      </c>
      <c r="N24" s="243">
        <v>94.44444444444444</v>
      </c>
      <c r="O24" s="244">
        <v>4.7</v>
      </c>
      <c r="P24" s="382">
        <v>4.51</v>
      </c>
      <c r="Q24" s="287">
        <v>95.95744680851062</v>
      </c>
      <c r="R24" s="244">
        <v>4.8</v>
      </c>
      <c r="S24" s="372">
        <v>4.57</v>
      </c>
      <c r="T24" s="287">
        <v>95.20833333333334</v>
      </c>
      <c r="U24" s="244">
        <v>5.1</v>
      </c>
      <c r="V24" s="372">
        <v>4.66148</v>
      </c>
      <c r="W24" s="287">
        <v>91.40156862745098</v>
      </c>
      <c r="X24" s="244">
        <v>5.4</v>
      </c>
      <c r="Y24" s="372">
        <v>4.679018</v>
      </c>
      <c r="Z24" s="287">
        <v>86.64848148148148</v>
      </c>
      <c r="AA24" s="244">
        <v>5.5</v>
      </c>
      <c r="AB24" s="372">
        <v>4.499708</v>
      </c>
      <c r="AC24" s="287">
        <v>81.81287272727272</v>
      </c>
      <c r="AD24" s="244">
        <v>6.4</v>
      </c>
      <c r="AE24" s="372">
        <v>6.026561</v>
      </c>
      <c r="AF24" s="287">
        <v>94.165015625</v>
      </c>
      <c r="AG24" s="244">
        <v>9.6</v>
      </c>
      <c r="AH24" s="372">
        <v>8.348362</v>
      </c>
      <c r="AI24" s="287">
        <v>86.96210416666666</v>
      </c>
      <c r="AJ24" s="244">
        <v>9.7</v>
      </c>
      <c r="AK24" s="372">
        <v>8.20946</v>
      </c>
      <c r="AL24" s="287">
        <v>84.63360824742269</v>
      </c>
      <c r="AM24" s="244">
        <v>8.7</v>
      </c>
      <c r="AN24" s="372">
        <v>9.19732</v>
      </c>
      <c r="AO24" s="287">
        <v>105.71632183908046</v>
      </c>
      <c r="AP24" s="244">
        <v>9</v>
      </c>
      <c r="AQ24" s="372">
        <v>8.933739</v>
      </c>
      <c r="AR24" s="287">
        <v>99.26376666666665</v>
      </c>
      <c r="AS24" s="357">
        <v>0.9878599999999995</v>
      </c>
      <c r="AT24" s="358">
        <v>-0.2635810000000003</v>
      </c>
      <c r="AU24" s="310">
        <v>112.03319097723845</v>
      </c>
      <c r="AV24" s="243">
        <v>97.13415429712133</v>
      </c>
    </row>
    <row r="25" spans="2:48" ht="12.75">
      <c r="B25" s="294" t="s">
        <v>140</v>
      </c>
      <c r="C25" s="232">
        <v>7.1</v>
      </c>
      <c r="D25" s="309">
        <v>5.52</v>
      </c>
      <c r="E25" s="287">
        <v>77.74647887323944</v>
      </c>
      <c r="F25" s="232">
        <v>7.6</v>
      </c>
      <c r="G25" s="309">
        <v>5.64</v>
      </c>
      <c r="H25" s="287">
        <v>74.21052631578947</v>
      </c>
      <c r="I25" s="244">
        <v>8.2</v>
      </c>
      <c r="J25" s="309">
        <v>7.02</v>
      </c>
      <c r="K25" s="287">
        <v>85.60975609756098</v>
      </c>
      <c r="L25" s="246">
        <v>8.9</v>
      </c>
      <c r="M25" s="245">
        <v>7.9</v>
      </c>
      <c r="N25" s="243">
        <v>88.76404494382022</v>
      </c>
      <c r="O25" s="244">
        <v>14.3</v>
      </c>
      <c r="P25" s="245">
        <v>9.34</v>
      </c>
      <c r="Q25" s="287">
        <v>65.3146853146853</v>
      </c>
      <c r="R25" s="244">
        <v>8.6</v>
      </c>
      <c r="S25" s="372">
        <v>7.31</v>
      </c>
      <c r="T25" s="287">
        <v>85</v>
      </c>
      <c r="U25" s="244">
        <v>10.3</v>
      </c>
      <c r="V25" s="372">
        <v>7.605973</v>
      </c>
      <c r="W25" s="287">
        <v>73.84439805825241</v>
      </c>
      <c r="X25" s="244">
        <v>9</v>
      </c>
      <c r="Y25" s="372">
        <v>9.393397</v>
      </c>
      <c r="Z25" s="287">
        <v>104.37107777777778</v>
      </c>
      <c r="AA25" s="244">
        <v>8.8</v>
      </c>
      <c r="AB25" s="372">
        <v>9.450457</v>
      </c>
      <c r="AC25" s="287">
        <v>107.39155681818183</v>
      </c>
      <c r="AD25" s="244">
        <v>11.8</v>
      </c>
      <c r="AE25" s="372">
        <v>7.297626</v>
      </c>
      <c r="AF25" s="287">
        <v>61.84428813559322</v>
      </c>
      <c r="AG25" s="244">
        <v>9.1</v>
      </c>
      <c r="AH25" s="372">
        <v>6.868091</v>
      </c>
      <c r="AI25" s="287">
        <v>75.47352747252746</v>
      </c>
      <c r="AJ25" s="244">
        <v>13</v>
      </c>
      <c r="AK25" s="372">
        <v>11.000587</v>
      </c>
      <c r="AL25" s="287">
        <v>84.61989999999999</v>
      </c>
      <c r="AM25" s="244">
        <v>12.2</v>
      </c>
      <c r="AN25" s="372">
        <v>10.344037</v>
      </c>
      <c r="AO25" s="287">
        <v>84.78718852459018</v>
      </c>
      <c r="AP25" s="244">
        <v>9.7</v>
      </c>
      <c r="AQ25" s="372">
        <v>8.20822131741</v>
      </c>
      <c r="AR25" s="287">
        <v>84.62083832381444</v>
      </c>
      <c r="AS25" s="357">
        <v>-0.6565499999999993</v>
      </c>
      <c r="AT25" s="358">
        <v>-2.1358156825899997</v>
      </c>
      <c r="AU25" s="310">
        <v>94.0316821275083</v>
      </c>
      <c r="AV25" s="243">
        <v>79.35220376154881</v>
      </c>
    </row>
    <row r="26" spans="2:48" ht="12.75">
      <c r="B26" s="294" t="s">
        <v>141</v>
      </c>
      <c r="C26" s="232">
        <v>1.9</v>
      </c>
      <c r="D26" s="309">
        <v>1.67</v>
      </c>
      <c r="E26" s="287">
        <v>87.89473684210526</v>
      </c>
      <c r="F26" s="232">
        <v>2.1</v>
      </c>
      <c r="G26" s="309">
        <v>1.64</v>
      </c>
      <c r="H26" s="287">
        <v>78.09523809523809</v>
      </c>
      <c r="I26" s="244">
        <v>1.8</v>
      </c>
      <c r="J26" s="309">
        <v>1.65</v>
      </c>
      <c r="K26" s="287">
        <v>91.66666666666666</v>
      </c>
      <c r="L26" s="246">
        <v>1.7</v>
      </c>
      <c r="M26" s="245">
        <v>1.62</v>
      </c>
      <c r="N26" s="243">
        <v>95.29411764705883</v>
      </c>
      <c r="O26" s="244">
        <v>1.8</v>
      </c>
      <c r="P26" s="245">
        <v>2.26</v>
      </c>
      <c r="Q26" s="287">
        <v>125.55555555555553</v>
      </c>
      <c r="R26" s="244">
        <v>2.2</v>
      </c>
      <c r="S26" s="372">
        <v>2.4</v>
      </c>
      <c r="T26" s="287">
        <v>109.09090909090908</v>
      </c>
      <c r="U26" s="244">
        <v>3.2</v>
      </c>
      <c r="V26" s="372">
        <v>2.866532</v>
      </c>
      <c r="W26" s="287">
        <v>89.57912499999999</v>
      </c>
      <c r="X26" s="244">
        <v>2</v>
      </c>
      <c r="Y26" s="372">
        <v>2.151554</v>
      </c>
      <c r="Z26" s="287">
        <v>107.5777</v>
      </c>
      <c r="AA26" s="244">
        <v>2.3</v>
      </c>
      <c r="AB26" s="372">
        <v>2.570726</v>
      </c>
      <c r="AC26" s="287">
        <v>111.77069565217393</v>
      </c>
      <c r="AD26" s="244">
        <v>2.6</v>
      </c>
      <c r="AE26" s="372">
        <v>2.72306</v>
      </c>
      <c r="AF26" s="287">
        <v>104.73307692307692</v>
      </c>
      <c r="AG26" s="244">
        <v>2.6</v>
      </c>
      <c r="AH26" s="372">
        <v>2.884571</v>
      </c>
      <c r="AI26" s="287">
        <v>110.94503846153847</v>
      </c>
      <c r="AJ26" s="244">
        <v>2.9</v>
      </c>
      <c r="AK26" s="372">
        <v>2.51337</v>
      </c>
      <c r="AL26" s="287">
        <v>86.66793103448278</v>
      </c>
      <c r="AM26" s="244">
        <v>2.9</v>
      </c>
      <c r="AN26" s="372">
        <v>3.5840056799300006</v>
      </c>
      <c r="AO26" s="287">
        <v>123.58640275620691</v>
      </c>
      <c r="AP26" s="244">
        <v>3.9</v>
      </c>
      <c r="AQ26" s="372">
        <v>3.63479365</v>
      </c>
      <c r="AR26" s="287">
        <v>93.19983717948719</v>
      </c>
      <c r="AS26" s="357">
        <v>1.0706356799300005</v>
      </c>
      <c r="AT26" s="358">
        <v>0.05078797006999958</v>
      </c>
      <c r="AU26" s="310">
        <v>142.5976151513705</v>
      </c>
      <c r="AV26" s="243">
        <v>101.41707281197701</v>
      </c>
    </row>
    <row r="27" spans="2:48" ht="12.75">
      <c r="B27" s="294" t="s">
        <v>142</v>
      </c>
      <c r="C27" s="232">
        <v>5.6</v>
      </c>
      <c r="D27" s="309">
        <v>4.4</v>
      </c>
      <c r="E27" s="287">
        <v>78.57142857142858</v>
      </c>
      <c r="F27" s="232">
        <v>7.1</v>
      </c>
      <c r="G27" s="309">
        <v>4.41</v>
      </c>
      <c r="H27" s="287">
        <v>62.11267605633803</v>
      </c>
      <c r="I27" s="244">
        <v>5.36</v>
      </c>
      <c r="J27" s="309">
        <v>4.55</v>
      </c>
      <c r="K27" s="287">
        <v>84.88805970149252</v>
      </c>
      <c r="L27" s="246">
        <v>5.83</v>
      </c>
      <c r="M27" s="245">
        <v>2.92</v>
      </c>
      <c r="N27" s="243">
        <v>50.08576329331046</v>
      </c>
      <c r="O27" s="244">
        <v>5.98</v>
      </c>
      <c r="P27" s="245">
        <v>3.69</v>
      </c>
      <c r="Q27" s="287">
        <v>61.70568561872909</v>
      </c>
      <c r="R27" s="244">
        <v>5.8</v>
      </c>
      <c r="S27" s="372">
        <v>3.75</v>
      </c>
      <c r="T27" s="287">
        <v>64.65517241379311</v>
      </c>
      <c r="U27" s="244">
        <v>5.85</v>
      </c>
      <c r="V27" s="372">
        <v>4.426339000000032</v>
      </c>
      <c r="W27" s="287">
        <v>75.66391452991509</v>
      </c>
      <c r="X27" s="244">
        <v>6.2</v>
      </c>
      <c r="Y27" s="372">
        <v>5.573342999999949</v>
      </c>
      <c r="Z27" s="287">
        <v>89.89262903225723</v>
      </c>
      <c r="AA27" s="244">
        <v>6.4</v>
      </c>
      <c r="AB27" s="372">
        <v>5.516922000000037</v>
      </c>
      <c r="AC27" s="287">
        <v>86.20190625000058</v>
      </c>
      <c r="AD27" s="244">
        <v>6.616866000000039</v>
      </c>
      <c r="AE27" s="372">
        <v>5.433698999999989</v>
      </c>
      <c r="AF27" s="287">
        <v>82.1189215559142</v>
      </c>
      <c r="AG27" s="244">
        <v>6.037959000000032</v>
      </c>
      <c r="AH27" s="372">
        <v>5.28842999999995</v>
      </c>
      <c r="AI27" s="287">
        <v>87.58638473696033</v>
      </c>
      <c r="AJ27" s="244">
        <v>7.563917</v>
      </c>
      <c r="AK27" s="372">
        <v>5.151513999999988</v>
      </c>
      <c r="AL27" s="287">
        <v>68.10643215677787</v>
      </c>
      <c r="AM27" s="244">
        <v>7.8233939999999125</v>
      </c>
      <c r="AN27" s="372">
        <v>7.507753999999991</v>
      </c>
      <c r="AO27" s="287">
        <v>95.96543392803783</v>
      </c>
      <c r="AP27" s="244">
        <v>7.92741399999999</v>
      </c>
      <c r="AQ27" s="372">
        <v>7.572677679899961</v>
      </c>
      <c r="AR27" s="287">
        <v>95.5251949740479</v>
      </c>
      <c r="AS27" s="357">
        <v>2.356240000000003</v>
      </c>
      <c r="AT27" s="358">
        <v>0.0649236798999695</v>
      </c>
      <c r="AU27" s="310">
        <v>145.7387866945525</v>
      </c>
      <c r="AV27" s="243">
        <v>100.86475502393884</v>
      </c>
    </row>
    <row r="28" spans="2:48" ht="9" customHeight="1" thickBot="1">
      <c r="B28" s="233"/>
      <c r="C28" s="383"/>
      <c r="D28" s="384"/>
      <c r="E28" s="385"/>
      <c r="F28" s="383"/>
      <c r="G28" s="386"/>
      <c r="H28" s="257"/>
      <c r="I28" s="255"/>
      <c r="J28" s="254"/>
      <c r="K28" s="257"/>
      <c r="L28" s="256"/>
      <c r="M28" s="254"/>
      <c r="N28" s="387"/>
      <c r="O28" s="253"/>
      <c r="P28" s="253"/>
      <c r="Q28" s="253"/>
      <c r="R28" s="255"/>
      <c r="S28" s="254"/>
      <c r="T28" s="257"/>
      <c r="U28" s="255"/>
      <c r="V28" s="254"/>
      <c r="W28" s="257"/>
      <c r="X28" s="255"/>
      <c r="Y28" s="254"/>
      <c r="Z28" s="257"/>
      <c r="AA28" s="255"/>
      <c r="AB28" s="254"/>
      <c r="AC28" s="257"/>
      <c r="AD28" s="255"/>
      <c r="AE28" s="254"/>
      <c r="AF28" s="257"/>
      <c r="AG28" s="255"/>
      <c r="AH28" s="254"/>
      <c r="AI28" s="257"/>
      <c r="AJ28" s="255"/>
      <c r="AK28" s="254"/>
      <c r="AL28" s="257"/>
      <c r="AM28" s="255"/>
      <c r="AN28" s="254"/>
      <c r="AO28" s="257"/>
      <c r="AP28" s="255"/>
      <c r="AQ28" s="254"/>
      <c r="AR28" s="257"/>
      <c r="AS28" s="234"/>
      <c r="AT28" s="235"/>
      <c r="AU28" s="234"/>
      <c r="AV28" s="235"/>
    </row>
    <row r="29" ht="12.75">
      <c r="B29" s="296" t="s">
        <v>143</v>
      </c>
    </row>
    <row r="30" ht="12.75">
      <c r="B30" s="296" t="s">
        <v>144</v>
      </c>
    </row>
    <row r="31" ht="12.75">
      <c r="B31" s="296" t="s">
        <v>160</v>
      </c>
    </row>
    <row r="32" ht="12.75">
      <c r="B32" s="297" t="s">
        <v>145</v>
      </c>
    </row>
    <row r="34" ht="12.75">
      <c r="B34" s="417" t="s">
        <v>170</v>
      </c>
    </row>
  </sheetData>
  <sheetProtection/>
  <mergeCells count="19">
    <mergeCell ref="AS9:AT9"/>
    <mergeCell ref="AU9:AV9"/>
    <mergeCell ref="AP8:AR8"/>
    <mergeCell ref="AD8:AF8"/>
    <mergeCell ref="AG8:AI8"/>
    <mergeCell ref="AJ8:AL8"/>
    <mergeCell ref="AM8:AO8"/>
    <mergeCell ref="AS8:AT8"/>
    <mergeCell ref="AU8:AV8"/>
    <mergeCell ref="B6:AS6"/>
    <mergeCell ref="C8:E8"/>
    <mergeCell ref="F8:H8"/>
    <mergeCell ref="I8:K8"/>
    <mergeCell ref="L8:N8"/>
    <mergeCell ref="O8:Q8"/>
    <mergeCell ref="R8:T8"/>
    <mergeCell ref="U8:W8"/>
    <mergeCell ref="X8:Z8"/>
    <mergeCell ref="AA8:AC8"/>
  </mergeCells>
  <printOptions/>
  <pageMargins left="0.26" right="0.23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09 září 2013.xls</vt:lpwstr>
  </property>
</Properties>
</file>