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312 MF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<sst xmlns="http://schemas.openxmlformats.org/spreadsheetml/2006/main" count="150" uniqueCount="96">
  <si>
    <t>Kapitola:   Ministerstvo financí</t>
  </si>
  <si>
    <t>Tabulka  č. 3</t>
  </si>
  <si>
    <t xml:space="preserve">Rozbor zaměstnanosti a čerpání mzdových prostředků </t>
  </si>
  <si>
    <t>Schválený rozpočet na rok 2008</t>
  </si>
  <si>
    <t>Rozpočet po změnách 2008</t>
  </si>
  <si>
    <t xml:space="preserve">Převod do rezervního fondu  </t>
  </si>
  <si>
    <t xml:space="preserve">Čerpání </t>
  </si>
  <si>
    <t>Prostředky</t>
  </si>
  <si>
    <t xml:space="preserve"> z toho:</t>
  </si>
  <si>
    <t xml:space="preserve">z nečerpaných </t>
  </si>
  <si>
    <t>z toho:</t>
  </si>
  <si>
    <t>Podpora</t>
  </si>
  <si>
    <t>mimorozpočtových zdrojů</t>
  </si>
  <si>
    <t>Zůstatek</t>
  </si>
  <si>
    <t xml:space="preserve">na platy </t>
  </si>
  <si>
    <t xml:space="preserve">Ostatní platby </t>
  </si>
  <si>
    <t>Počet</t>
  </si>
  <si>
    <t>Průměr.</t>
  </si>
  <si>
    <t>prostředků na platy</t>
  </si>
  <si>
    <t>z prostředky</t>
  </si>
  <si>
    <t>na vědu</t>
  </si>
  <si>
    <t xml:space="preserve">ostatní 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</si>
  <si>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</si>
  <si>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</si>
  <si>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</si>
  <si>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</si>
  <si>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</si>
  <si>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</si>
  <si>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</si>
  <si>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</si>
  <si>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a</t>
  </si>
  <si>
    <t xml:space="preserve">rezervní </t>
  </si>
  <si>
    <t>fond</t>
  </si>
  <si>
    <t>mimorozpočtové</t>
  </si>
  <si>
    <t>odměn</t>
  </si>
  <si>
    <t>za provedenou</t>
  </si>
  <si>
    <t>práci</t>
  </si>
  <si>
    <t>nanců</t>
  </si>
  <si>
    <t>ročním</t>
  </si>
  <si>
    <t>počet</t>
  </si>
  <si>
    <t>za provedenou práci</t>
  </si>
  <si>
    <t>výzkum</t>
  </si>
  <si>
    <t>zdroje</t>
  </si>
  <si>
    <t>k 31.12.</t>
  </si>
  <si>
    <t>práci v tis. Kč</t>
  </si>
  <si>
    <t>v tis. Kč</t>
  </si>
  <si>
    <t>v Kč</t>
  </si>
  <si>
    <t>průměru</t>
  </si>
  <si>
    <t>zaměst.</t>
  </si>
  <si>
    <t xml:space="preserve"> v tis. Kč</t>
  </si>
  <si>
    <t>I.  Organizační složky státu</t>
  </si>
  <si>
    <t xml:space="preserve">     c e l k e m</t>
  </si>
  <si>
    <t xml:space="preserve">        z toho:</t>
  </si>
  <si>
    <t xml:space="preserve">        prostředky na vědu a výzkum</t>
  </si>
  <si>
    <t xml:space="preserve">        prostředky na platy příslušníků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</si>
  <si>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</si>
  <si>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</si>
  <si>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</si>
  <si>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</si>
  <si>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 xml:space="preserve">       Územní finanční orgány</t>
  </si>
  <si>
    <t xml:space="preserve">       státu - státní správa</t>
  </si>
  <si>
    <t xml:space="preserve">      Generální ředitelství cel</t>
  </si>
  <si>
    <t xml:space="preserve">       z toho:</t>
  </si>
  <si>
    <t xml:space="preserve">       prostředky na platy příslušníků</t>
  </si>
  <si>
    <t xml:space="preserve">       jednotlivé SOBCPO</t>
  </si>
  <si>
    <t xml:space="preserve">  b) ost. organiz.složky státu</t>
  </si>
  <si>
    <t>II.  Příspěvkové organizace</t>
  </si>
  <si>
    <t xml:space="preserve">       z toho: </t>
  </si>
  <si>
    <t xml:space="preserve">       prostředky na vědu a výzkum</t>
  </si>
  <si>
    <t>Ústředně řízené</t>
  </si>
  <si>
    <t xml:space="preserve"> OSS a PO  c e l k e m</t>
  </si>
  <si>
    <t>Informativně údaje za :</t>
  </si>
  <si>
    <t>III.   Ústředně řízená zdravot.</t>
  </si>
  <si>
    <t xml:space="preserve">       zařízení, financovaná </t>
  </si>
  <si>
    <t xml:space="preserve">       prostřednictvím ZP</t>
  </si>
  <si>
    <t>IV.  Příspěvkové organizace</t>
  </si>
  <si>
    <t>odměňující podle zákona č. 262/2006 Sb., § 109, odst. 2</t>
  </si>
  <si>
    <t>Ve sloupcích 11 až 13 se uvede skutečné čerpání rozpočtovaných prostředků v roce 2008.</t>
  </si>
  <si>
    <t>Ve slouvci 16 a 17 se údaje od roku 2008 neuvádějí.</t>
  </si>
  <si>
    <t xml:space="preserve">Ve sloupci 18 se uvede podpora na vědu a výzkum poskytnutá poskytovatelem příjemci bez provedení rozpočtového opatření podle § 10 zákona č. 130/2002 Sb.  </t>
  </si>
  <si>
    <t xml:space="preserve">SOBCPO je zkratka pro organizační složky státu ve složkách obrany, bezpečnosti, celní a právní ochrany. Jednotlivé organizační složky státu - státní správa zahrnují i skupiny složek stejného druhu. </t>
  </si>
  <si>
    <t>V řádku  "prostředky na platy přislušníků"  se uvedou prostředky na platy poskytované podle zákona č. 361/2003 Sb., o služebním poměru příslušníků bezpečnostních sborů</t>
  </si>
  <si>
    <t>U příspěvkových organizací se ve sloupcích prostředky na platy a ostatní platby za provedenou práci uvedou mzdové náklady a ve sloupcích ostatní platby za provedenou práci se uvedou ostatní osobní náklady.</t>
  </si>
  <si>
    <t xml:space="preserve">Kapitola 333 MŠMT uvádí v části II. Příspěvkové organizace údaje v členění podle skupin organizací v rozsahu rozpisu závazných limitů mzdových nákladů a počtu zaměstnanců na rok 2008 (příloha k rozpisu závazných ukazatelů státního rozpočtu na rok 2008) . </t>
  </si>
  <si>
    <t xml:space="preserve">Kapitola 333 MŠMT předkládá spolu s tabulkou č. 3 samostatnou přílohu č. 1 k tabulce č. 3. </t>
  </si>
  <si>
    <t>V části I. a II. se uvedou platy poskytované zaměstnanci podle zákona č. 262/2006 Sb., § 109, odst. 3.</t>
  </si>
  <si>
    <t xml:space="preserve">V části III. se uvedou informativně údaje odpovídající záhlaví.  </t>
  </si>
  <si>
    <t>V části IV. se uvedou mzdy poskytované zaměstnanci podle zákona č. 262/2006 Sb., § 109, odst. 2.</t>
  </si>
  <si>
    <t>Datum:</t>
  </si>
  <si>
    <r>
      <t>Skutečnost za rok 2008</t>
    </r>
    <r>
      <rPr>
        <b/>
        <vertAlign val="superscript"/>
        <sz val="10"/>
        <rFont val="Arial CE"/>
        <family val="0"/>
      </rPr>
      <t xml:space="preserve"> </t>
    </r>
  </si>
  <si>
    <r>
      <t xml:space="preserve">Ve skutečnosti za rok 2008 je zahrnuto i čerpání prostředků na podporu vědy a výzkumu (sl. 18) a mimorozpočtových zdrojů (sl. </t>
    </r>
    <r>
      <rPr>
        <b/>
        <sz val="11"/>
        <rFont val="Arial CE"/>
        <family val="0"/>
      </rPr>
      <t>19, 20 a 21).</t>
    </r>
  </si>
  <si>
    <t>Vypracoval: Ing. Vašáková</t>
  </si>
  <si>
    <t>(příjmení, telefon, podpis) 25704 2871</t>
  </si>
  <si>
    <t>Kontroloval: Ing. Kalinová</t>
  </si>
  <si>
    <t>(příjmení, telefon, podpis) 25704 2661</t>
  </si>
  <si>
    <t xml:space="preserve"> tis. Kč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</si>
</sst>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\k\ dd/mm/yyyy"/>
    <numFmt numFmtId="172" formatCode="0.00;[Red]0.00"/>
    <numFmt numFmtId="173" formatCode="#,##0.00,;\-#,##0.00,;0.00"/>
    <numFmt numFmtId="174" formatCode="#,##0.0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6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b/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vertAlign val="superscript"/>
      <sz val="10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4" fillId="0" borderId="7" xfId="0" applyFont="1" applyFill="1" applyBorder="1" applyAlignment="1">
      <alignment horizontal="centerContinuous"/>
    </xf>
    <xf numFmtId="0" fontId="4" fillId="0" borderId="8" xfId="0" applyFont="1" applyFill="1" applyBorder="1" applyAlignment="1">
      <alignment horizontal="centerContinuous"/>
    </xf>
    <xf numFmtId="0" fontId="0" fillId="0" borderId="9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left"/>
    </xf>
    <xf numFmtId="3" fontId="8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3" fontId="8" fillId="0" borderId="13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3" fontId="8" fillId="0" borderId="25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4" fontId="0" fillId="0" borderId="21" xfId="0" applyNumberFormat="1" applyFont="1" applyBorder="1" applyAlignment="1">
      <alignment/>
    </xf>
    <xf numFmtId="4" fontId="0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0" fontId="4" fillId="0" borderId="36" xfId="0" applyFont="1" applyFill="1" applyBorder="1" applyAlignment="1">
      <alignment horizontal="left"/>
    </xf>
    <xf numFmtId="4" fontId="3" fillId="0" borderId="37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3" fillId="0" borderId="39" xfId="0" applyNumberFormat="1" applyFont="1" applyBorder="1" applyAlignment="1">
      <alignment/>
    </xf>
    <xf numFmtId="4" fontId="3" fillId="0" borderId="38" xfId="0" applyNumberFormat="1" applyFont="1" applyFill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37" xfId="0" applyNumberFormat="1" applyFont="1" applyFill="1" applyBorder="1" applyAlignment="1">
      <alignment/>
    </xf>
    <xf numFmtId="4" fontId="3" fillId="0" borderId="41" xfId="0" applyNumberFormat="1" applyFont="1" applyFill="1" applyBorder="1" applyAlignment="1">
      <alignment/>
    </xf>
    <xf numFmtId="4" fontId="3" fillId="0" borderId="42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44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4" fontId="0" fillId="2" borderId="23" xfId="0" applyNumberFormat="1" applyFont="1" applyFill="1" applyBorder="1" applyAlignment="1">
      <alignment/>
    </xf>
    <xf numFmtId="4" fontId="0" fillId="2" borderId="13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4" fontId="0" fillId="2" borderId="10" xfId="0" applyNumberFormat="1" applyFont="1" applyFill="1" applyBorder="1" applyAlignment="1">
      <alignment/>
    </xf>
    <xf numFmtId="4" fontId="0" fillId="2" borderId="20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left"/>
    </xf>
    <xf numFmtId="4" fontId="0" fillId="0" borderId="25" xfId="0" applyNumberFormat="1" applyFont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10" fillId="0" borderId="26" xfId="0" applyNumberFormat="1" applyFont="1" applyFill="1" applyBorder="1" applyAlignment="1">
      <alignment/>
    </xf>
    <xf numFmtId="3" fontId="10" fillId="0" borderId="26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9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26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46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35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4" fontId="0" fillId="2" borderId="10" xfId="0" applyNumberFormat="1" applyFont="1" applyFill="1" applyBorder="1" applyAlignment="1">
      <alignment/>
    </xf>
    <xf numFmtId="4" fontId="0" fillId="2" borderId="23" xfId="0" applyNumberFormat="1" applyFont="1" applyFill="1" applyBorder="1" applyAlignment="1">
      <alignment/>
    </xf>
    <xf numFmtId="4" fontId="0" fillId="2" borderId="20" xfId="0" applyNumberFormat="1" applyFont="1" applyFill="1" applyBorder="1" applyAlignment="1">
      <alignment/>
    </xf>
    <xf numFmtId="4" fontId="0" fillId="2" borderId="44" xfId="0" applyNumberFormat="1" applyFont="1" applyFill="1" applyBorder="1" applyAlignment="1">
      <alignment/>
    </xf>
    <xf numFmtId="0" fontId="11" fillId="0" borderId="9" xfId="0" applyFont="1" applyBorder="1" applyAlignment="1">
      <alignment vertical="top"/>
    </xf>
    <xf numFmtId="4" fontId="0" fillId="0" borderId="23" xfId="0" applyNumberFormat="1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47" xfId="0" applyFont="1" applyBorder="1" applyAlignment="1">
      <alignment horizontal="left" wrapText="1" shrinkToFit="1"/>
    </xf>
    <xf numFmtId="4" fontId="0" fillId="0" borderId="37" xfId="0" applyNumberFormat="1" applyFont="1" applyBorder="1" applyAlignment="1">
      <alignment/>
    </xf>
    <xf numFmtId="4" fontId="0" fillId="2" borderId="38" xfId="0" applyNumberFormat="1" applyFont="1" applyFill="1" applyBorder="1" applyAlignment="1">
      <alignment/>
    </xf>
    <xf numFmtId="3" fontId="0" fillId="2" borderId="38" xfId="0" applyNumberFormat="1" applyFont="1" applyFill="1" applyBorder="1" applyAlignment="1">
      <alignment/>
    </xf>
    <xf numFmtId="3" fontId="0" fillId="0" borderId="39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0" fillId="2" borderId="37" xfId="0" applyNumberFormat="1" applyFont="1" applyFill="1" applyBorder="1" applyAlignment="1">
      <alignment/>
    </xf>
    <xf numFmtId="4" fontId="0" fillId="2" borderId="41" xfId="0" applyNumberFormat="1" applyFont="1" applyFill="1" applyBorder="1" applyAlignment="1">
      <alignment/>
    </xf>
    <xf numFmtId="4" fontId="0" fillId="2" borderId="42" xfId="0" applyNumberFormat="1" applyFont="1" applyFill="1" applyBorder="1" applyAlignment="1">
      <alignment/>
    </xf>
    <xf numFmtId="4" fontId="0" fillId="2" borderId="43" xfId="0" applyNumberFormat="1" applyFont="1" applyFill="1" applyBorder="1" applyAlignment="1">
      <alignment/>
    </xf>
    <xf numFmtId="0" fontId="0" fillId="0" borderId="48" xfId="0" applyFont="1" applyBorder="1" applyAlignment="1">
      <alignment/>
    </xf>
    <xf numFmtId="4" fontId="0" fillId="0" borderId="49" xfId="0" applyNumberFormat="1" applyFont="1" applyBorder="1" applyAlignment="1">
      <alignment/>
    </xf>
    <xf numFmtId="4" fontId="0" fillId="0" borderId="50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4" fontId="0" fillId="2" borderId="50" xfId="0" applyNumberFormat="1" applyFont="1" applyFill="1" applyBorder="1" applyAlignment="1">
      <alignment/>
    </xf>
    <xf numFmtId="3" fontId="0" fillId="2" borderId="50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4" fontId="0" fillId="0" borderId="52" xfId="0" applyNumberFormat="1" applyFont="1" applyBorder="1" applyAlignment="1">
      <alignment/>
    </xf>
    <xf numFmtId="4" fontId="0" fillId="0" borderId="49" xfId="0" applyNumberFormat="1" applyFont="1" applyFill="1" applyBorder="1" applyAlignment="1">
      <alignment/>
    </xf>
    <xf numFmtId="4" fontId="0" fillId="0" borderId="53" xfId="0" applyNumberFormat="1" applyFont="1" applyFill="1" applyBorder="1" applyAlignment="1">
      <alignment/>
    </xf>
    <xf numFmtId="4" fontId="0" fillId="0" borderId="54" xfId="0" applyNumberFormat="1" applyFont="1" applyBorder="1" applyAlignment="1">
      <alignment/>
    </xf>
    <xf numFmtId="4" fontId="0" fillId="0" borderId="55" xfId="0" applyNumberFormat="1" applyFont="1" applyBorder="1" applyAlignment="1">
      <alignment/>
    </xf>
    <xf numFmtId="0" fontId="0" fillId="0" borderId="48" xfId="0" applyFont="1" applyBorder="1" applyAlignment="1">
      <alignment horizontal="left" wrapText="1" shrinkToFit="1"/>
    </xf>
    <xf numFmtId="0" fontId="0" fillId="0" borderId="56" xfId="0" applyFont="1" applyBorder="1" applyAlignment="1">
      <alignment/>
    </xf>
    <xf numFmtId="4" fontId="0" fillId="0" borderId="57" xfId="0" applyNumberFormat="1" applyFont="1" applyBorder="1" applyAlignment="1">
      <alignment/>
    </xf>
    <xf numFmtId="4" fontId="0" fillId="0" borderId="58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4" fontId="0" fillId="0" borderId="58" xfId="0" applyNumberFormat="1" applyFont="1" applyFill="1" applyBorder="1" applyAlignment="1">
      <alignment/>
    </xf>
    <xf numFmtId="4" fontId="0" fillId="0" borderId="60" xfId="0" applyNumberFormat="1" applyFont="1" applyBorder="1" applyAlignment="1">
      <alignment/>
    </xf>
    <xf numFmtId="4" fontId="0" fillId="0" borderId="57" xfId="0" applyNumberFormat="1" applyFont="1" applyFill="1" applyBorder="1" applyAlignment="1">
      <alignment/>
    </xf>
    <xf numFmtId="4" fontId="0" fillId="0" borderId="61" xfId="0" applyNumberFormat="1" applyFont="1" applyFill="1" applyBorder="1" applyAlignment="1">
      <alignment/>
    </xf>
    <xf numFmtId="4" fontId="0" fillId="0" borderId="62" xfId="0" applyNumberFormat="1" applyFont="1" applyBorder="1" applyAlignment="1">
      <alignment/>
    </xf>
    <xf numFmtId="4" fontId="0" fillId="0" borderId="63" xfId="0" applyNumberFormat="1" applyFont="1" applyBorder="1" applyAlignment="1">
      <alignment/>
    </xf>
    <xf numFmtId="0" fontId="0" fillId="0" borderId="56" xfId="0" applyFont="1" applyBorder="1" applyAlignment="1">
      <alignment horizontal="left"/>
    </xf>
    <xf numFmtId="4" fontId="0" fillId="2" borderId="58" xfId="0" applyNumberFormat="1" applyFont="1" applyFill="1" applyBorder="1" applyAlignment="1">
      <alignment/>
    </xf>
    <xf numFmtId="3" fontId="0" fillId="2" borderId="58" xfId="0" applyNumberFormat="1" applyFont="1" applyFill="1" applyBorder="1" applyAlignment="1">
      <alignment/>
    </xf>
    <xf numFmtId="4" fontId="0" fillId="2" borderId="57" xfId="0" applyNumberFormat="1" applyFont="1" applyFill="1" applyBorder="1" applyAlignment="1">
      <alignment/>
    </xf>
    <xf numFmtId="4" fontId="0" fillId="2" borderId="61" xfId="0" applyNumberFormat="1" applyFont="1" applyFill="1" applyBorder="1" applyAlignment="1">
      <alignment/>
    </xf>
    <xf numFmtId="4" fontId="0" fillId="2" borderId="62" xfId="0" applyNumberFormat="1" applyFont="1" applyFill="1" applyBorder="1" applyAlignment="1">
      <alignment/>
    </xf>
    <xf numFmtId="4" fontId="0" fillId="2" borderId="63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" borderId="36" xfId="0" applyFont="1" applyFill="1" applyBorder="1" applyAlignment="1">
      <alignment horizontal="left"/>
    </xf>
    <xf numFmtId="4" fontId="0" fillId="0" borderId="38" xfId="0" applyNumberFormat="1" applyFont="1" applyBorder="1" applyAlignment="1">
      <alignment/>
    </xf>
    <xf numFmtId="4" fontId="0" fillId="0" borderId="38" xfId="0" applyNumberFormat="1" applyFont="1" applyFill="1" applyBorder="1" applyAlignment="1">
      <alignment/>
    </xf>
    <xf numFmtId="4" fontId="0" fillId="2" borderId="37" xfId="0" applyNumberFormat="1" applyFont="1" applyFill="1" applyBorder="1" applyAlignment="1">
      <alignment/>
    </xf>
    <xf numFmtId="4" fontId="0" fillId="2" borderId="41" xfId="0" applyNumberFormat="1" applyFont="1" applyFill="1" applyBorder="1" applyAlignment="1">
      <alignment/>
    </xf>
    <xf numFmtId="4" fontId="0" fillId="2" borderId="42" xfId="0" applyNumberFormat="1" applyFont="1" applyFill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57" xfId="0" applyNumberFormat="1" applyFont="1" applyFill="1" applyBorder="1" applyAlignment="1">
      <alignment/>
    </xf>
    <xf numFmtId="4" fontId="0" fillId="0" borderId="61" xfId="0" applyNumberFormat="1" applyFont="1" applyFill="1" applyBorder="1" applyAlignment="1">
      <alignment/>
    </xf>
    <xf numFmtId="4" fontId="0" fillId="0" borderId="62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0" fontId="0" fillId="3" borderId="30" xfId="0" applyFont="1" applyFill="1" applyBorder="1" applyAlignment="1">
      <alignment horizontal="left"/>
    </xf>
    <xf numFmtId="4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4" fontId="0" fillId="2" borderId="26" xfId="0" applyNumberFormat="1" applyFont="1" applyFill="1" applyBorder="1" applyAlignment="1">
      <alignment/>
    </xf>
    <xf numFmtId="3" fontId="0" fillId="2" borderId="26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27" xfId="0" applyNumberFormat="1" applyFont="1" applyBorder="1" applyAlignment="1">
      <alignment/>
    </xf>
    <xf numFmtId="0" fontId="3" fillId="0" borderId="64" xfId="0" applyFont="1" applyBorder="1" applyAlignment="1">
      <alignment vertical="center"/>
    </xf>
    <xf numFmtId="4" fontId="3" fillId="0" borderId="65" xfId="0" applyNumberFormat="1" applyFont="1" applyBorder="1" applyAlignment="1">
      <alignment vertical="center"/>
    </xf>
    <xf numFmtId="4" fontId="3" fillId="2" borderId="66" xfId="0" applyNumberFormat="1" applyFont="1" applyFill="1" applyBorder="1" applyAlignment="1">
      <alignment vertical="center"/>
    </xf>
    <xf numFmtId="3" fontId="3" fillId="2" borderId="66" xfId="0" applyNumberFormat="1" applyFont="1" applyFill="1" applyBorder="1" applyAlignment="1">
      <alignment vertical="center"/>
    </xf>
    <xf numFmtId="3" fontId="3" fillId="0" borderId="67" xfId="0" applyNumberFormat="1" applyFont="1" applyBorder="1" applyAlignment="1">
      <alignment vertical="center"/>
    </xf>
    <xf numFmtId="4" fontId="3" fillId="0" borderId="68" xfId="0" applyNumberFormat="1" applyFont="1" applyBorder="1" applyAlignment="1">
      <alignment vertical="center"/>
    </xf>
    <xf numFmtId="4" fontId="3" fillId="2" borderId="65" xfId="0" applyNumberFormat="1" applyFont="1" applyFill="1" applyBorder="1" applyAlignment="1">
      <alignment vertical="center"/>
    </xf>
    <xf numFmtId="4" fontId="3" fillId="2" borderId="69" xfId="0" applyNumberFormat="1" applyFont="1" applyFill="1" applyBorder="1" applyAlignment="1">
      <alignment vertical="center"/>
    </xf>
    <xf numFmtId="4" fontId="3" fillId="2" borderId="70" xfId="0" applyNumberFormat="1" applyFont="1" applyFill="1" applyBorder="1" applyAlignment="1">
      <alignment vertical="center"/>
    </xf>
    <xf numFmtId="4" fontId="3" fillId="2" borderId="71" xfId="0" applyNumberFormat="1" applyFont="1" applyFill="1" applyBorder="1" applyAlignment="1">
      <alignment vertical="center"/>
    </xf>
    <xf numFmtId="0" fontId="3" fillId="0" borderId="3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2" xfId="0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35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11" fillId="0" borderId="24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4" fontId="0" fillId="0" borderId="73" xfId="0" applyNumberFormat="1" applyFont="1" applyFill="1" applyBorder="1" applyAlignment="1">
      <alignment/>
    </xf>
    <xf numFmtId="3" fontId="0" fillId="0" borderId="73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74" xfId="0" applyNumberFormat="1" applyFont="1" applyFill="1" applyBorder="1" applyAlignment="1">
      <alignment/>
    </xf>
    <xf numFmtId="4" fontId="0" fillId="0" borderId="75" xfId="0" applyNumberFormat="1" applyFont="1" applyFill="1" applyBorder="1" applyAlignment="1">
      <alignment/>
    </xf>
    <xf numFmtId="4" fontId="0" fillId="0" borderId="76" xfId="0" applyNumberFormat="1" applyFont="1" applyFill="1" applyBorder="1" applyAlignment="1">
      <alignment/>
    </xf>
    <xf numFmtId="4" fontId="0" fillId="0" borderId="77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78" xfId="0" applyFont="1" applyFill="1" applyBorder="1" applyAlignment="1">
      <alignment/>
    </xf>
    <xf numFmtId="4" fontId="0" fillId="0" borderId="79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3" fontId="0" fillId="0" borderId="79" xfId="0" applyNumberFormat="1" applyFont="1" applyFill="1" applyBorder="1" applyAlignment="1">
      <alignment/>
    </xf>
    <xf numFmtId="4" fontId="0" fillId="0" borderId="81" xfId="0" applyNumberFormat="1" applyFont="1" applyFill="1" applyBorder="1" applyAlignment="1">
      <alignment/>
    </xf>
    <xf numFmtId="4" fontId="0" fillId="0" borderId="82" xfId="0" applyNumberFormat="1" applyFont="1" applyFill="1" applyBorder="1" applyAlignment="1">
      <alignment/>
    </xf>
    <xf numFmtId="4" fontId="0" fillId="0" borderId="83" xfId="0" applyNumberFormat="1" applyFont="1" applyFill="1" applyBorder="1" applyAlignment="1">
      <alignment/>
    </xf>
    <xf numFmtId="4" fontId="0" fillId="0" borderId="84" xfId="0" applyNumberFormat="1" applyFont="1" applyFill="1" applyBorder="1" applyAlignment="1">
      <alignment/>
    </xf>
    <xf numFmtId="4" fontId="0" fillId="0" borderId="8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4" fontId="0" fillId="0" borderId="5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0" fontId="8" fillId="0" borderId="9" xfId="0" applyFont="1" applyFill="1" applyBorder="1" applyAlignment="1">
      <alignment horizontal="left"/>
    </xf>
    <xf numFmtId="4" fontId="0" fillId="0" borderId="16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8" fillId="0" borderId="78" xfId="0" applyFont="1" applyFill="1" applyBorder="1" applyAlignment="1">
      <alignment horizontal="left"/>
    </xf>
    <xf numFmtId="4" fontId="0" fillId="0" borderId="81" xfId="0" applyNumberFormat="1" applyFont="1" applyFill="1" applyBorder="1" applyAlignment="1">
      <alignment/>
    </xf>
    <xf numFmtId="4" fontId="0" fillId="0" borderId="8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4" fontId="0" fillId="0" borderId="73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0" fillId="0" borderId="77" xfId="0" applyNumberFormat="1" applyFont="1" applyBorder="1" applyAlignment="1">
      <alignment/>
    </xf>
    <xf numFmtId="0" fontId="4" fillId="0" borderId="9" xfId="0" applyFont="1" applyBorder="1" applyAlignment="1">
      <alignment horizontal="left"/>
    </xf>
    <xf numFmtId="4" fontId="0" fillId="2" borderId="13" xfId="0" applyNumberFormat="1" applyFont="1" applyFill="1" applyBorder="1" applyAlignment="1">
      <alignment/>
    </xf>
    <xf numFmtId="4" fontId="0" fillId="2" borderId="14" xfId="0" applyNumberFormat="1" applyFont="1" applyFill="1" applyBorder="1" applyAlignment="1">
      <alignment/>
    </xf>
    <xf numFmtId="0" fontId="8" fillId="0" borderId="78" xfId="0" applyFont="1" applyBorder="1" applyAlignment="1">
      <alignment horizontal="center" vertical="center" wrapText="1"/>
    </xf>
    <xf numFmtId="4" fontId="0" fillId="0" borderId="79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0" fillId="0" borderId="80" xfId="0" applyNumberFormat="1" applyFont="1" applyBorder="1" applyAlignment="1">
      <alignment/>
    </xf>
    <xf numFmtId="4" fontId="0" fillId="0" borderId="81" xfId="0" applyNumberFormat="1" applyFont="1" applyBorder="1" applyAlignment="1">
      <alignment/>
    </xf>
    <xf numFmtId="4" fontId="0" fillId="0" borderId="80" xfId="0" applyNumberFormat="1" applyFont="1" applyBorder="1" applyAlignment="1">
      <alignment/>
    </xf>
    <xf numFmtId="4" fontId="0" fillId="0" borderId="8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Fill="1" applyAlignment="1">
      <alignment/>
    </xf>
    <xf numFmtId="0" fontId="4" fillId="0" borderId="4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Odbor11\Odd113\Rozpo&#269;et-platy\R%202008\SR%202008%20ROPO%20-%20schv&#225;leno%20v%20Parlamen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950\Documents\DATA\S%20Z%20&#218;\2008\3.%20Rozpo&#269;et%202008%20po%20zm&#283;n&#225;ch\RZ%2031.12.08%20Sta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KPR"/>
      <sheetName val="302PSP"/>
      <sheetName val="303SP"/>
      <sheetName val="304ÚV"/>
      <sheetName val="306MZV"/>
      <sheetName val="307MO"/>
      <sheetName val="308NBÚ"/>
      <sheetName val="309KVOP"/>
      <sheetName val="312 MF"/>
      <sheetName val="313MPSV"/>
      <sheetName val="314MV"/>
      <sheetName val="315MŽP"/>
      <sheetName val="317MMR"/>
      <sheetName val="321GA"/>
      <sheetName val="322MPO"/>
      <sheetName val="327MD"/>
      <sheetName val="328 ČTU"/>
      <sheetName val="329MZem"/>
      <sheetName val="333MŠMT"/>
      <sheetName val="334MK"/>
      <sheetName val="335MZdr"/>
      <sheetName val="336MSpr"/>
      <sheetName val="338MI"/>
      <sheetName val="343ÚOOÚ"/>
      <sheetName val="344ÚPV"/>
      <sheetName val="345ČSÚ"/>
      <sheetName val="346ČÚZK"/>
      <sheetName val="348ČBÚ"/>
      <sheetName val="349ERÚ"/>
      <sheetName val="353ÚOHS"/>
      <sheetName val="355ÚSTR"/>
      <sheetName val="358ÚS"/>
      <sheetName val="361AV"/>
      <sheetName val="372RRTV"/>
      <sheetName val="374SSHR"/>
      <sheetName val="375SÚJB"/>
      <sheetName val="381NKÚ"/>
      <sheetName val="ÚO"/>
      <sheetName val="ÚŘO"/>
      <sheetName val="JÚŘ"/>
      <sheetName val="JSOBCPO"/>
      <sheetName val="SOBCPO"/>
      <sheetName val="ORO"/>
      <sheetName val="Podř.st.spr."/>
      <sheetName val="ST.SPR."/>
      <sheetName val="RO "/>
      <sheetName val="PO"/>
      <sheetName val="ROPO"/>
      <sheetName val="CELKEM"/>
      <sheetName val="Komentář -mat. do vlády "/>
      <sheetName val="Obálky"/>
    </sheetNames>
    <sheetDataSet>
      <sheetData sheetId="8">
        <row r="13">
          <cell r="DF13">
            <v>19038</v>
          </cell>
          <cell r="DG13">
            <v>624907</v>
          </cell>
          <cell r="DH13">
            <v>1441</v>
          </cell>
        </row>
        <row r="19">
          <cell r="DF19">
            <v>12026</v>
          </cell>
          <cell r="DG19">
            <v>4467551</v>
          </cell>
          <cell r="DH19">
            <v>15502</v>
          </cell>
        </row>
        <row r="28">
          <cell r="DF28">
            <v>8846</v>
          </cell>
          <cell r="DG28">
            <v>2399803</v>
          </cell>
          <cell r="DH28">
            <v>6690</v>
          </cell>
        </row>
        <row r="30">
          <cell r="DG30">
            <v>1964113</v>
          </cell>
          <cell r="DH30">
            <v>5100</v>
          </cell>
        </row>
        <row r="41">
          <cell r="DF41">
            <v>18812</v>
          </cell>
          <cell r="DG41">
            <v>693047</v>
          </cell>
          <cell r="DH41">
            <v>2267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LIM"/>
      <sheetName val="SUMSchv.o."/>
      <sheetName val="List1"/>
    </sheetNames>
    <sheetDataSet>
      <sheetData sheetId="1">
        <row r="18">
          <cell r="U18">
            <v>19747</v>
          </cell>
          <cell r="V18">
            <v>632658</v>
          </cell>
          <cell r="W18">
            <v>1444</v>
          </cell>
          <cell r="X18">
            <v>15598</v>
          </cell>
          <cell r="Y18">
            <v>14117</v>
          </cell>
          <cell r="Z18">
            <v>4498552</v>
          </cell>
          <cell r="AA18">
            <v>8846</v>
          </cell>
          <cell r="AB18">
            <v>2399803</v>
          </cell>
          <cell r="AC18">
            <v>6690</v>
          </cell>
          <cell r="AD18">
            <v>1942885</v>
          </cell>
          <cell r="AE18">
            <v>5045</v>
          </cell>
          <cell r="AF18">
            <v>6532</v>
          </cell>
          <cell r="AG18">
            <v>681047</v>
          </cell>
          <cell r="AH18">
            <v>2247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6"/>
  <sheetViews>
    <sheetView tabSelected="1" zoomScale="75" zoomScaleNormal="75" workbookViewId="0" topLeftCell="A1">
      <selection activeCell="Z14" sqref="Z14"/>
    </sheetView>
  </sheetViews>
  <sheetFormatPr defaultColWidth="9.125" defaultRowHeight="12.75"/>
  <cols>
    <col min="1" max="1" width="36.625" style="110" customWidth="1"/>
    <col min="2" max="2" width="15.375" style="110" customWidth="1"/>
    <col min="3" max="3" width="13.875" style="110" customWidth="1"/>
    <col min="4" max="4" width="15.625" style="110" bestFit="1" customWidth="1"/>
    <col min="5" max="6" width="8.75390625" style="110" customWidth="1"/>
    <col min="7" max="7" width="16.625" style="110" customWidth="1"/>
    <col min="8" max="8" width="13.875" style="110" customWidth="1"/>
    <col min="9" max="9" width="15.625" style="110" customWidth="1"/>
    <col min="10" max="11" width="9.875" style="110" bestFit="1" customWidth="1"/>
    <col min="12" max="12" width="15.00390625" style="110" customWidth="1"/>
    <col min="13" max="13" width="13.875" style="110" customWidth="1"/>
    <col min="14" max="14" width="15.25390625" style="110" customWidth="1"/>
    <col min="15" max="15" width="9.125" style="110" customWidth="1"/>
    <col min="16" max="16" width="10.375" style="110" bestFit="1" customWidth="1"/>
    <col min="17" max="17" width="19.375" style="110" hidden="1" customWidth="1"/>
    <col min="18" max="18" width="11.625" style="110" hidden="1" customWidth="1"/>
    <col min="19" max="19" width="8.75390625" style="110" customWidth="1"/>
    <col min="20" max="21" width="11.00390625" style="110" customWidth="1"/>
    <col min="22" max="22" width="14.875" style="110" customWidth="1"/>
    <col min="23" max="23" width="13.25390625" style="110" bestFit="1" customWidth="1"/>
    <col min="24" max="16384" width="9.125" style="110" customWidth="1"/>
  </cols>
  <sheetData>
    <row r="1" spans="1:22" s="2" customFormat="1" ht="15">
      <c r="A1" s="1" t="s">
        <v>0</v>
      </c>
      <c r="L1" s="3"/>
      <c r="V1" s="4"/>
    </row>
    <row r="2" spans="1:2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 t="s">
        <v>1</v>
      </c>
      <c r="X2" s="2"/>
      <c r="Y2" s="2"/>
    </row>
    <row r="3" spans="1:23" s="2" customFormat="1" ht="20.25">
      <c r="A3" s="5"/>
      <c r="B3" s="6" t="s">
        <v>2</v>
      </c>
      <c r="C3" s="7"/>
      <c r="D3" s="7"/>
      <c r="E3" s="7"/>
      <c r="F3" s="8"/>
      <c r="G3" s="9"/>
      <c r="H3" s="9"/>
      <c r="I3" s="9"/>
      <c r="J3" s="9"/>
      <c r="K3" s="9"/>
      <c r="L3" s="9"/>
      <c r="M3" s="9"/>
      <c r="N3" s="7"/>
      <c r="O3" s="7"/>
      <c r="P3" s="7"/>
      <c r="Q3" s="7"/>
      <c r="R3" s="7"/>
      <c r="S3" s="7"/>
      <c r="T3" s="7"/>
      <c r="U3" s="7"/>
      <c r="V3" s="7"/>
      <c r="W3" s="7"/>
    </row>
    <row r="4" spans="2:23" s="2" customFormat="1" ht="13.5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3" customFormat="1" ht="15.75" thickBot="1" thickTop="1">
      <c r="A5" s="11"/>
      <c r="B5" s="12" t="s">
        <v>3</v>
      </c>
      <c r="C5" s="13"/>
      <c r="D5" s="13"/>
      <c r="E5" s="13"/>
      <c r="F5" s="14"/>
      <c r="G5" s="13" t="s">
        <v>4</v>
      </c>
      <c r="H5" s="13"/>
      <c r="I5" s="13"/>
      <c r="J5" s="13"/>
      <c r="K5" s="13"/>
      <c r="L5" s="306" t="s">
        <v>89</v>
      </c>
      <c r="M5" s="307"/>
      <c r="N5" s="307"/>
      <c r="O5" s="307"/>
      <c r="P5" s="308"/>
      <c r="Q5" s="309" t="s">
        <v>5</v>
      </c>
      <c r="R5" s="310"/>
      <c r="S5" s="15"/>
      <c r="T5" s="16" t="s">
        <v>6</v>
      </c>
      <c r="U5" s="17"/>
      <c r="V5" s="18"/>
      <c r="W5" s="303" t="s">
        <v>13</v>
      </c>
    </row>
    <row r="6" spans="1:23" s="3" customFormat="1" ht="13.5" thickBot="1">
      <c r="A6" s="19"/>
      <c r="B6" s="20" t="s">
        <v>7</v>
      </c>
      <c r="C6" s="21" t="s">
        <v>8</v>
      </c>
      <c r="D6" s="22"/>
      <c r="E6" s="23"/>
      <c r="F6" s="24"/>
      <c r="G6" s="20" t="s">
        <v>7</v>
      </c>
      <c r="H6" s="21" t="s">
        <v>8</v>
      </c>
      <c r="I6" s="22"/>
      <c r="J6" s="23"/>
      <c r="K6" s="25"/>
      <c r="L6" s="20" t="s">
        <v>7</v>
      </c>
      <c r="M6" s="21" t="s">
        <v>8</v>
      </c>
      <c r="N6" s="22"/>
      <c r="O6" s="23"/>
      <c r="P6" s="24"/>
      <c r="Q6" s="20" t="s">
        <v>9</v>
      </c>
      <c r="R6" s="26" t="s">
        <v>10</v>
      </c>
      <c r="S6" s="27" t="s">
        <v>11</v>
      </c>
      <c r="T6" s="28" t="s">
        <v>12</v>
      </c>
      <c r="U6" s="29"/>
      <c r="V6" s="30"/>
      <c r="W6" s="304" t="s">
        <v>22</v>
      </c>
    </row>
    <row r="7" spans="1:23" s="3" customFormat="1" ht="12.75">
      <c r="A7" s="19"/>
      <c r="B7" s="20" t="s">
        <v>14</v>
      </c>
      <c r="C7" s="31" t="s">
        <v>15</v>
      </c>
      <c r="D7" s="31" t="s">
        <v>7</v>
      </c>
      <c r="E7" s="31" t="s">
        <v>16</v>
      </c>
      <c r="F7" s="24" t="s">
        <v>17</v>
      </c>
      <c r="G7" s="20" t="s">
        <v>14</v>
      </c>
      <c r="H7" s="31" t="s">
        <v>15</v>
      </c>
      <c r="I7" s="31" t="s">
        <v>7</v>
      </c>
      <c r="J7" s="31" t="s">
        <v>16</v>
      </c>
      <c r="K7" s="24" t="s">
        <v>17</v>
      </c>
      <c r="L7" s="20" t="s">
        <v>14</v>
      </c>
      <c r="M7" s="31" t="s">
        <v>15</v>
      </c>
      <c r="N7" s="31" t="s">
        <v>7</v>
      </c>
      <c r="O7" s="31" t="s">
        <v>17</v>
      </c>
      <c r="P7" s="24" t="s">
        <v>17</v>
      </c>
      <c r="Q7" s="20" t="s">
        <v>18</v>
      </c>
      <c r="R7" s="32" t="s">
        <v>19</v>
      </c>
      <c r="S7" s="27" t="s">
        <v>20</v>
      </c>
      <c r="T7" s="33"/>
      <c r="U7" s="34"/>
      <c r="V7" s="35" t="s">
        <v>21</v>
      </c>
      <c r="W7" s="304" t="s">
        <v>34</v>
      </c>
    </row>
    <row r="8" spans="1:23" s="3" customFormat="1" ht="12.75">
      <c r="A8" s="19"/>
      <c r="B8" s="20" t="s">
        <v>23</v>
      </c>
      <c r="C8" s="31" t="s">
        <v>24</v>
      </c>
      <c r="D8" s="31" t="s">
        <v>25</v>
      </c>
      <c r="E8" s="31" t="s">
        <v>26</v>
      </c>
      <c r="F8" s="24" t="s">
        <v>27</v>
      </c>
      <c r="G8" s="20" t="s">
        <v>23</v>
      </c>
      <c r="H8" s="31" t="s">
        <v>24</v>
      </c>
      <c r="I8" s="31" t="s">
        <v>25</v>
      </c>
      <c r="J8" s="31" t="s">
        <v>28</v>
      </c>
      <c r="K8" s="24" t="s">
        <v>27</v>
      </c>
      <c r="L8" s="20" t="s">
        <v>23</v>
      </c>
      <c r="M8" s="31" t="s">
        <v>24</v>
      </c>
      <c r="N8" s="31" t="s">
        <v>25</v>
      </c>
      <c r="O8" s="31" t="s">
        <v>29</v>
      </c>
      <c r="P8" s="24" t="s">
        <v>27</v>
      </c>
      <c r="Q8" s="20" t="s">
        <v>23</v>
      </c>
      <c r="R8" s="32" t="s">
        <v>25</v>
      </c>
      <c r="S8" s="27" t="s">
        <v>30</v>
      </c>
      <c r="T8" s="36" t="s">
        <v>31</v>
      </c>
      <c r="U8" s="37" t="s">
        <v>32</v>
      </c>
      <c r="V8" s="38" t="s">
        <v>33</v>
      </c>
      <c r="W8" s="304" t="s">
        <v>43</v>
      </c>
    </row>
    <row r="9" spans="1:23" s="3" customFormat="1" ht="12.75">
      <c r="A9" s="19"/>
      <c r="B9" s="20" t="s">
        <v>35</v>
      </c>
      <c r="C9" s="31" t="s">
        <v>36</v>
      </c>
      <c r="D9" s="31"/>
      <c r="E9" s="31" t="s">
        <v>37</v>
      </c>
      <c r="F9" s="24"/>
      <c r="G9" s="20" t="s">
        <v>35</v>
      </c>
      <c r="H9" s="31" t="s">
        <v>36</v>
      </c>
      <c r="I9" s="31"/>
      <c r="J9" s="31" t="s">
        <v>38</v>
      </c>
      <c r="K9" s="24"/>
      <c r="L9" s="20" t="s">
        <v>35</v>
      </c>
      <c r="M9" s="31" t="s">
        <v>36</v>
      </c>
      <c r="N9" s="31"/>
      <c r="O9" s="31" t="s">
        <v>39</v>
      </c>
      <c r="P9" s="24"/>
      <c r="Q9" s="20" t="s">
        <v>40</v>
      </c>
      <c r="R9" s="32"/>
      <c r="S9" s="27" t="s">
        <v>41</v>
      </c>
      <c r="T9" s="36" t="s">
        <v>32</v>
      </c>
      <c r="U9" s="37" t="s">
        <v>34</v>
      </c>
      <c r="V9" s="38" t="s">
        <v>42</v>
      </c>
      <c r="W9" s="304">
        <v>2008</v>
      </c>
    </row>
    <row r="10" spans="1:23" s="3" customFormat="1" ht="13.5" thickBot="1">
      <c r="A10" s="39"/>
      <c r="B10" s="40" t="s">
        <v>44</v>
      </c>
      <c r="C10" s="41" t="s">
        <v>45</v>
      </c>
      <c r="D10" s="41" t="s">
        <v>45</v>
      </c>
      <c r="E10" s="41"/>
      <c r="F10" s="42" t="s">
        <v>46</v>
      </c>
      <c r="G10" s="40" t="s">
        <v>44</v>
      </c>
      <c r="H10" s="41" t="s">
        <v>45</v>
      </c>
      <c r="I10" s="41" t="s">
        <v>45</v>
      </c>
      <c r="J10" s="41" t="s">
        <v>47</v>
      </c>
      <c r="K10" s="42" t="s">
        <v>46</v>
      </c>
      <c r="L10" s="40" t="s">
        <v>44</v>
      </c>
      <c r="M10" s="41" t="s">
        <v>45</v>
      </c>
      <c r="N10" s="41" t="s">
        <v>45</v>
      </c>
      <c r="O10" s="41" t="s">
        <v>48</v>
      </c>
      <c r="P10" s="42" t="s">
        <v>46</v>
      </c>
      <c r="Q10" s="40" t="s">
        <v>49</v>
      </c>
      <c r="R10" s="43" t="s">
        <v>45</v>
      </c>
      <c r="S10" s="44" t="s">
        <v>45</v>
      </c>
      <c r="T10" s="45" t="s">
        <v>45</v>
      </c>
      <c r="U10" s="46" t="s">
        <v>45</v>
      </c>
      <c r="V10" s="47" t="s">
        <v>45</v>
      </c>
      <c r="W10" s="305" t="s">
        <v>95</v>
      </c>
    </row>
    <row r="11" spans="1:23" s="3" customFormat="1" ht="13.5" thickBot="1">
      <c r="A11" s="48" t="s">
        <v>30</v>
      </c>
      <c r="B11" s="49">
        <v>1</v>
      </c>
      <c r="C11" s="50">
        <v>2</v>
      </c>
      <c r="D11" s="50">
        <v>3</v>
      </c>
      <c r="E11" s="50">
        <v>4</v>
      </c>
      <c r="F11" s="50">
        <v>5</v>
      </c>
      <c r="G11" s="49">
        <v>6</v>
      </c>
      <c r="H11" s="50">
        <v>7</v>
      </c>
      <c r="I11" s="50">
        <v>8</v>
      </c>
      <c r="J11" s="50">
        <v>9</v>
      </c>
      <c r="K11" s="50">
        <v>10</v>
      </c>
      <c r="L11" s="49">
        <v>11</v>
      </c>
      <c r="M11" s="50">
        <v>12</v>
      </c>
      <c r="N11" s="50">
        <v>13</v>
      </c>
      <c r="O11" s="50">
        <v>14</v>
      </c>
      <c r="P11" s="51">
        <v>15</v>
      </c>
      <c r="Q11" s="52">
        <v>16</v>
      </c>
      <c r="R11" s="53">
        <v>17</v>
      </c>
      <c r="S11" s="54">
        <v>18</v>
      </c>
      <c r="T11" s="52">
        <v>19</v>
      </c>
      <c r="U11" s="55">
        <v>20</v>
      </c>
      <c r="V11" s="56">
        <v>21</v>
      </c>
      <c r="W11" s="57">
        <v>22</v>
      </c>
    </row>
    <row r="12" spans="1:23" s="2" customFormat="1" ht="15">
      <c r="A12" s="58" t="s">
        <v>50</v>
      </c>
      <c r="B12" s="59"/>
      <c r="C12" s="60"/>
      <c r="D12" s="60"/>
      <c r="E12" s="61"/>
      <c r="F12" s="62"/>
      <c r="G12" s="60"/>
      <c r="H12" s="60"/>
      <c r="I12" s="60"/>
      <c r="J12" s="61"/>
      <c r="K12" s="62"/>
      <c r="L12" s="59"/>
      <c r="M12" s="60"/>
      <c r="N12" s="60"/>
      <c r="O12" s="61"/>
      <c r="P12" s="62"/>
      <c r="Q12" s="63"/>
      <c r="R12" s="64"/>
      <c r="S12" s="65"/>
      <c r="T12" s="66"/>
      <c r="U12" s="67"/>
      <c r="V12" s="68"/>
      <c r="W12" s="69"/>
    </row>
    <row r="13" spans="1:23" s="2" customFormat="1" ht="15">
      <c r="A13" s="70" t="s">
        <v>51</v>
      </c>
      <c r="B13" s="71">
        <f>IF(C13+D13=B18+B41,B41+B18,"chyba")</f>
        <v>8244030</v>
      </c>
      <c r="C13" s="72">
        <f>C18+C41</f>
        <v>58722</v>
      </c>
      <c r="D13" s="72">
        <f>D18+D41</f>
        <v>8185308</v>
      </c>
      <c r="E13" s="73">
        <f>E18+E41</f>
        <v>25900</v>
      </c>
      <c r="F13" s="74">
        <f>IF(E13=0,0,ROUND(D13/E13/12*1000,0))</f>
        <v>26336</v>
      </c>
      <c r="G13" s="71">
        <f>IF(H13+I13=G18+G41,G41+G18,"chyba")</f>
        <v>8261302</v>
      </c>
      <c r="H13" s="72">
        <f>H18+H41</f>
        <v>49242</v>
      </c>
      <c r="I13" s="72">
        <f>I18+I41</f>
        <v>8212060</v>
      </c>
      <c r="J13" s="73">
        <f>J18+J41</f>
        <v>25979</v>
      </c>
      <c r="K13" s="74">
        <f>IF(J13=0,0,ROUND(I13/J13/12*1000,0))</f>
        <v>26342</v>
      </c>
      <c r="L13" s="71">
        <f>IF(M13+N13=L18+L41,L41+L18,"chyba")</f>
        <v>8201213.15</v>
      </c>
      <c r="M13" s="72">
        <f>M18+M41</f>
        <v>46587.3</v>
      </c>
      <c r="N13" s="72">
        <f>N18+N41</f>
        <v>8154625.85</v>
      </c>
      <c r="O13" s="73">
        <f>O18+O41</f>
        <v>24942</v>
      </c>
      <c r="P13" s="74">
        <f>IF(O13=0,0,ROUND(N13/O13/12*1000,0))</f>
        <v>27245</v>
      </c>
      <c r="Q13" s="75">
        <f>Q18+Q41</f>
        <v>0</v>
      </c>
      <c r="R13" s="75">
        <f>R18+R41</f>
        <v>0</v>
      </c>
      <c r="S13" s="76"/>
      <c r="T13" s="77">
        <f>T18+T41</f>
        <v>18637.6</v>
      </c>
      <c r="U13" s="78">
        <f>U18+U41</f>
        <v>0</v>
      </c>
      <c r="V13" s="79">
        <f>V18+V41</f>
        <v>0</v>
      </c>
      <c r="W13" s="80">
        <f>W18+W41</f>
        <v>0</v>
      </c>
    </row>
    <row r="14" spans="1:23" s="2" customFormat="1" ht="12.75">
      <c r="A14" s="19" t="s">
        <v>52</v>
      </c>
      <c r="B14" s="81"/>
      <c r="C14" s="82"/>
      <c r="D14" s="82"/>
      <c r="E14" s="83"/>
      <c r="F14" s="84"/>
      <c r="G14" s="81"/>
      <c r="H14" s="82"/>
      <c r="I14" s="82"/>
      <c r="J14" s="83"/>
      <c r="K14" s="84"/>
      <c r="L14" s="81"/>
      <c r="M14" s="82"/>
      <c r="N14" s="82"/>
      <c r="O14" s="83"/>
      <c r="P14" s="84"/>
      <c r="Q14" s="85"/>
      <c r="R14" s="85"/>
      <c r="S14" s="65"/>
      <c r="T14" s="86"/>
      <c r="U14" s="87"/>
      <c r="V14" s="88"/>
      <c r="W14" s="89"/>
    </row>
    <row r="15" spans="1:23" s="2" customFormat="1" ht="12.75">
      <c r="A15" s="90" t="s">
        <v>53</v>
      </c>
      <c r="B15" s="81">
        <f>C15+D15</f>
        <v>0</v>
      </c>
      <c r="C15" s="91"/>
      <c r="D15" s="92"/>
      <c r="E15" s="93"/>
      <c r="F15" s="84">
        <f>IF(E15=0,0,ROUND(D15/E15/12*1000,0))</f>
        <v>0</v>
      </c>
      <c r="G15" s="81">
        <f>H15+I15</f>
        <v>0</v>
      </c>
      <c r="H15" s="91"/>
      <c r="I15" s="92"/>
      <c r="J15" s="93"/>
      <c r="K15" s="84">
        <f>IF(J15=0,0,ROUND(I15/J15/12*1000,0))</f>
        <v>0</v>
      </c>
      <c r="L15" s="81">
        <f>M15+N15</f>
        <v>0</v>
      </c>
      <c r="M15" s="91"/>
      <c r="N15" s="92"/>
      <c r="O15" s="93"/>
      <c r="P15" s="84">
        <f>IF(O15=0,0,ROUND(N15/O15/12*1000,0))</f>
        <v>0</v>
      </c>
      <c r="Q15" s="92"/>
      <c r="R15" s="92"/>
      <c r="S15" s="65"/>
      <c r="T15" s="94"/>
      <c r="U15" s="91"/>
      <c r="V15" s="95"/>
      <c r="W15" s="89"/>
    </row>
    <row r="16" spans="1:23" s="2" customFormat="1" ht="15" thickBot="1">
      <c r="A16" s="96" t="s">
        <v>54</v>
      </c>
      <c r="B16" s="97"/>
      <c r="C16" s="98"/>
      <c r="D16" s="99">
        <f>D21</f>
        <v>1964113</v>
      </c>
      <c r="E16" s="100">
        <f>E21</f>
        <v>5100</v>
      </c>
      <c r="F16" s="101">
        <f>IF(E16=0,0,ROUND(D16/E16/12*1000,0))</f>
        <v>32093</v>
      </c>
      <c r="G16" s="97"/>
      <c r="H16" s="98"/>
      <c r="I16" s="99">
        <f>I21</f>
        <v>1942885</v>
      </c>
      <c r="J16" s="100">
        <f>J21</f>
        <v>5045</v>
      </c>
      <c r="K16" s="101">
        <f>IF(J16=0,0,ROUND(I16/J16/12*1000,0))</f>
        <v>32093</v>
      </c>
      <c r="L16" s="97"/>
      <c r="M16" s="98"/>
      <c r="N16" s="99">
        <f>N21</f>
        <v>1942885</v>
      </c>
      <c r="O16" s="100">
        <f>O21</f>
        <v>4620</v>
      </c>
      <c r="P16" s="101">
        <f>IF(O16=0,0,ROUND(N16/O16/12*1000,0))</f>
        <v>35045</v>
      </c>
      <c r="Q16" s="102">
        <f>Q21</f>
        <v>0</v>
      </c>
      <c r="R16" s="102">
        <f>R21</f>
        <v>0</v>
      </c>
      <c r="S16" s="103"/>
      <c r="T16" s="104">
        <f>T21</f>
        <v>0</v>
      </c>
      <c r="U16" s="98">
        <f>U21</f>
        <v>0</v>
      </c>
      <c r="V16" s="105">
        <f>V21</f>
        <v>0</v>
      </c>
      <c r="W16" s="106"/>
    </row>
    <row r="17" spans="1:23" s="2" customFormat="1" ht="12.75">
      <c r="A17" s="107" t="s">
        <v>55</v>
      </c>
      <c r="B17" s="81"/>
      <c r="C17" s="82"/>
      <c r="D17" s="82"/>
      <c r="E17" s="83"/>
      <c r="F17" s="84"/>
      <c r="G17" s="81"/>
      <c r="H17" s="82"/>
      <c r="I17" s="82"/>
      <c r="J17" s="83"/>
      <c r="K17" s="84"/>
      <c r="L17" s="81"/>
      <c r="M17" s="82"/>
      <c r="N17" s="82"/>
      <c r="O17" s="83"/>
      <c r="P17" s="84"/>
      <c r="Q17" s="85"/>
      <c r="R17" s="85"/>
      <c r="S17" s="65"/>
      <c r="T17" s="86"/>
      <c r="U17" s="87"/>
      <c r="V17" s="88"/>
      <c r="W17" s="89"/>
    </row>
    <row r="18" spans="1:23" s="2" customFormat="1" ht="15">
      <c r="A18" s="108" t="s">
        <v>56</v>
      </c>
      <c r="B18" s="71">
        <f>C18+D18</f>
        <v>7532171</v>
      </c>
      <c r="C18" s="72">
        <f>SUM(C23:C30,C32,C35,C38)</f>
        <v>39910</v>
      </c>
      <c r="D18" s="72">
        <f>SUM(D23:D30,D32,D35,D38)</f>
        <v>7492261</v>
      </c>
      <c r="E18" s="73">
        <f>SUM(E23:E30,E32,E35,E38)</f>
        <v>23633</v>
      </c>
      <c r="F18" s="74">
        <f>IF(E18=0,0,ROUND(D18/E18/12*1000,0))</f>
        <v>26419</v>
      </c>
      <c r="G18" s="71">
        <f>H18+I18</f>
        <v>7573723</v>
      </c>
      <c r="H18" s="72">
        <f>SUM(H23:H30,H32,H35,H38)</f>
        <v>42710</v>
      </c>
      <c r="I18" s="72">
        <f>SUM(I23:I30,I32,I35,I38)</f>
        <v>7531013</v>
      </c>
      <c r="J18" s="73">
        <f>SUM(J23:J30,J32,J35,J38)</f>
        <v>23732</v>
      </c>
      <c r="K18" s="74">
        <f>IF(J18=0,0,ROUND(I18/J18/12*1000,0))</f>
        <v>26445</v>
      </c>
      <c r="L18" s="71">
        <f>M18+N18</f>
        <v>7569777.91</v>
      </c>
      <c r="M18" s="72">
        <f>SUM(M23:M30,M32,M35,M38)</f>
        <v>41296.87</v>
      </c>
      <c r="N18" s="72">
        <f>SUM(N23:N30,N32,N35,N38)</f>
        <v>7528481.04</v>
      </c>
      <c r="O18" s="73">
        <f>SUM(O23:O30,O32,O35,O38)</f>
        <v>22955</v>
      </c>
      <c r="P18" s="74">
        <f>IF(O18=0,0,ROUND(N18/O18/12*1000,0))</f>
        <v>27331</v>
      </c>
      <c r="Q18" s="75">
        <f>SUM(Q23:Q30,Q32,Q35,Q38)</f>
        <v>0</v>
      </c>
      <c r="R18" s="75">
        <f>SUM(R23:R30,R32,R35,R38)</f>
        <v>0</v>
      </c>
      <c r="S18" s="76"/>
      <c r="T18" s="77">
        <f>SUM(T23:T30,T32,T35,T38)</f>
        <v>18637.6</v>
      </c>
      <c r="U18" s="78">
        <f>SUM(U23:U30,U32,U35,U38)</f>
        <v>0</v>
      </c>
      <c r="V18" s="79">
        <f>SUM(V23:V30,V32,V35,V38)</f>
        <v>0</v>
      </c>
      <c r="W18" s="80">
        <f>SUM(W23:W30,W32,W35,W38)</f>
        <v>0</v>
      </c>
    </row>
    <row r="19" spans="1:25" s="2" customFormat="1" ht="12.75">
      <c r="A19" s="19" t="s">
        <v>52</v>
      </c>
      <c r="B19" s="81"/>
      <c r="C19" s="82"/>
      <c r="D19" s="82"/>
      <c r="E19" s="83"/>
      <c r="F19" s="84"/>
      <c r="G19" s="81"/>
      <c r="H19" s="82"/>
      <c r="I19" s="82"/>
      <c r="J19" s="83"/>
      <c r="K19" s="84"/>
      <c r="L19" s="81"/>
      <c r="M19" s="82"/>
      <c r="N19" s="82"/>
      <c r="O19" s="83"/>
      <c r="P19" s="84"/>
      <c r="Q19" s="85"/>
      <c r="R19" s="85"/>
      <c r="S19" s="65"/>
      <c r="T19" s="86"/>
      <c r="U19" s="87"/>
      <c r="V19" s="88"/>
      <c r="W19" s="89"/>
      <c r="X19" s="109"/>
      <c r="Y19" s="110"/>
    </row>
    <row r="20" spans="1:25" s="2" customFormat="1" ht="12.75">
      <c r="A20" s="90" t="s">
        <v>53</v>
      </c>
      <c r="B20" s="81">
        <f>C20+D20</f>
        <v>0</v>
      </c>
      <c r="C20" s="92"/>
      <c r="D20" s="92"/>
      <c r="E20" s="93"/>
      <c r="F20" s="84">
        <f>IF(E20=0,0,ROUND(D20/E20/12*1000,0))</f>
        <v>0</v>
      </c>
      <c r="G20" s="81">
        <f>H20+I20</f>
        <v>0</v>
      </c>
      <c r="H20" s="92"/>
      <c r="I20" s="92"/>
      <c r="J20" s="93"/>
      <c r="K20" s="84">
        <f>IF(J20=0,0,ROUND(I20/J20/12*1000,0))</f>
        <v>0</v>
      </c>
      <c r="L20" s="81">
        <f>M20+N20</f>
        <v>0</v>
      </c>
      <c r="M20" s="92"/>
      <c r="N20" s="92"/>
      <c r="O20" s="93"/>
      <c r="P20" s="84">
        <f>IF(O20=0,0,ROUND(N20/O20/12*1000,0))</f>
        <v>0</v>
      </c>
      <c r="Q20" s="85"/>
      <c r="R20" s="85"/>
      <c r="S20" s="65"/>
      <c r="T20" s="86"/>
      <c r="U20" s="87"/>
      <c r="V20" s="88"/>
      <c r="W20" s="89"/>
      <c r="X20" s="109"/>
      <c r="Y20" s="110"/>
    </row>
    <row r="21" spans="1:25" s="2" customFormat="1" ht="13.5" thickBot="1">
      <c r="A21" s="96" t="s">
        <v>54</v>
      </c>
      <c r="B21" s="97"/>
      <c r="C21" s="102"/>
      <c r="D21" s="102">
        <f>D34</f>
        <v>1964113</v>
      </c>
      <c r="E21" s="111">
        <f>E34</f>
        <v>5100</v>
      </c>
      <c r="F21" s="101">
        <f>IF(E21=0,0,ROUND(D21/E21/12*1000,0))</f>
        <v>32093</v>
      </c>
      <c r="G21" s="97"/>
      <c r="H21" s="102"/>
      <c r="I21" s="102">
        <f>I34</f>
        <v>1942885</v>
      </c>
      <c r="J21" s="111">
        <f>J34</f>
        <v>5045</v>
      </c>
      <c r="K21" s="101">
        <f>IF(J21=0,0,ROUND(I21/J21/12*1000,0))</f>
        <v>32093</v>
      </c>
      <c r="L21" s="97"/>
      <c r="M21" s="102"/>
      <c r="N21" s="102">
        <f>N34</f>
        <v>1942885</v>
      </c>
      <c r="O21" s="111">
        <f>O34</f>
        <v>4620</v>
      </c>
      <c r="P21" s="101">
        <f>IF(O21=0,0,ROUND(N21/O21/12*1000,0))</f>
        <v>35045</v>
      </c>
      <c r="Q21" s="102">
        <f>SUM(Q34,Q37,Q40)</f>
        <v>0</v>
      </c>
      <c r="R21" s="102">
        <f>SUM(R34,R37,R40)</f>
        <v>0</v>
      </c>
      <c r="S21" s="103"/>
      <c r="T21" s="104">
        <f>SUM(T34,T37,T40)</f>
        <v>0</v>
      </c>
      <c r="U21" s="98">
        <f>SUM(U34,U37,U40)</f>
        <v>0</v>
      </c>
      <c r="V21" s="105">
        <f>SUM(V34,V37,V40)</f>
        <v>0</v>
      </c>
      <c r="W21" s="106"/>
      <c r="X21" s="109"/>
      <c r="Y21" s="110"/>
    </row>
    <row r="22" spans="1:25" s="2" customFormat="1" ht="12.75">
      <c r="A22" s="112" t="s">
        <v>57</v>
      </c>
      <c r="B22" s="59"/>
      <c r="C22" s="60"/>
      <c r="D22" s="60"/>
      <c r="E22" s="61"/>
      <c r="F22" s="62"/>
      <c r="G22" s="59"/>
      <c r="H22" s="60"/>
      <c r="I22" s="60"/>
      <c r="J22" s="61"/>
      <c r="K22" s="62"/>
      <c r="L22" s="59"/>
      <c r="M22" s="60"/>
      <c r="N22" s="60"/>
      <c r="O22" s="61"/>
      <c r="P22" s="62"/>
      <c r="Q22" s="113"/>
      <c r="R22" s="113"/>
      <c r="S22" s="114"/>
      <c r="T22" s="115"/>
      <c r="U22" s="116"/>
      <c r="V22" s="117"/>
      <c r="W22" s="118"/>
      <c r="X22" s="109"/>
      <c r="Y22" s="110"/>
    </row>
    <row r="23" spans="1:25" s="2" customFormat="1" ht="12.75">
      <c r="A23" s="109" t="s">
        <v>58</v>
      </c>
      <c r="B23" s="81">
        <f>C23+D23</f>
        <v>643945</v>
      </c>
      <c r="C23" s="92">
        <f>'[1]312 MF'!DF13</f>
        <v>19038</v>
      </c>
      <c r="D23" s="92">
        <f>'[1]312 MF'!DG13</f>
        <v>624907</v>
      </c>
      <c r="E23" s="93">
        <f>'[1]312 MF'!DH13</f>
        <v>1441</v>
      </c>
      <c r="F23" s="84">
        <f>IF(E23=0,0,ROUND(D23/E23/12*1000,0))</f>
        <v>36139</v>
      </c>
      <c r="G23" s="81">
        <f>H23+I23</f>
        <v>652405</v>
      </c>
      <c r="H23" s="92">
        <f>'[2]SUMSchv.o.'!U18</f>
        <v>19747</v>
      </c>
      <c r="I23" s="92">
        <f>'[2]SUMSchv.o.'!V18</f>
        <v>632658</v>
      </c>
      <c r="J23" s="93">
        <f>'[2]SUMSchv.o.'!$X$18</f>
        <v>1444</v>
      </c>
      <c r="K23" s="84">
        <f>IF(J23=0,0,ROUND(I23/J23/12*1000,0))</f>
        <v>36511</v>
      </c>
      <c r="L23" s="81">
        <f>M23+N23</f>
        <v>649002.27</v>
      </c>
      <c r="M23" s="92">
        <v>18874.9</v>
      </c>
      <c r="N23" s="92">
        <v>630127.37</v>
      </c>
      <c r="O23" s="93">
        <v>1374</v>
      </c>
      <c r="P23" s="119">
        <f>IF(O23=0,0,ROUND(N23/O23/12*1000,0))</f>
        <v>38217</v>
      </c>
      <c r="Q23" s="92"/>
      <c r="R23" s="92"/>
      <c r="S23" s="65"/>
      <c r="T23" s="120">
        <v>18510</v>
      </c>
      <c r="U23" s="121"/>
      <c r="V23" s="122"/>
      <c r="W23" s="123"/>
      <c r="X23" s="109"/>
      <c r="Y23" s="110"/>
    </row>
    <row r="24" spans="1:25" s="2" customFormat="1" ht="12.75">
      <c r="A24" s="124"/>
      <c r="B24" s="81"/>
      <c r="C24" s="82"/>
      <c r="D24" s="82"/>
      <c r="E24" s="83"/>
      <c r="F24" s="84"/>
      <c r="G24" s="81"/>
      <c r="H24" s="82"/>
      <c r="I24" s="82"/>
      <c r="J24" s="83"/>
      <c r="K24" s="84"/>
      <c r="L24" s="81"/>
      <c r="M24" s="82"/>
      <c r="N24" s="82"/>
      <c r="O24" s="83"/>
      <c r="P24" s="84"/>
      <c r="Q24" s="85"/>
      <c r="R24" s="85"/>
      <c r="S24" s="65"/>
      <c r="T24" s="63"/>
      <c r="U24" s="125"/>
      <c r="V24" s="126"/>
      <c r="W24" s="89"/>
      <c r="X24" s="109"/>
      <c r="Y24" s="110"/>
    </row>
    <row r="25" spans="1:25" s="2" customFormat="1" ht="12.75">
      <c r="A25" s="127" t="s">
        <v>59</v>
      </c>
      <c r="B25" s="128">
        <f aca="true" t="shared" si="0" ref="B25:B30">C25+D25</f>
        <v>4479577</v>
      </c>
      <c r="C25" s="129">
        <f>'[1]312 MF'!DF19</f>
        <v>12026</v>
      </c>
      <c r="D25" s="129">
        <f>'[1]312 MF'!DG19</f>
        <v>4467551</v>
      </c>
      <c r="E25" s="130">
        <f>'[1]312 MF'!DH19</f>
        <v>15502</v>
      </c>
      <c r="F25" s="131">
        <f aca="true" t="shared" si="1" ref="F25:F30">IF(E25=0,0,ROUND(D25/E25/12*1000,0))</f>
        <v>24016</v>
      </c>
      <c r="G25" s="128">
        <f aca="true" t="shared" si="2" ref="G25:G30">H25+I25</f>
        <v>4512669</v>
      </c>
      <c r="H25" s="129">
        <f>'[2]SUMSchv.o.'!AI18</f>
        <v>14117</v>
      </c>
      <c r="I25" s="129">
        <f>'[2]SUMSchv.o.'!AJ18</f>
        <v>4498552</v>
      </c>
      <c r="J25" s="130">
        <f>'[2]SUMSchv.o.'!$AE$18</f>
        <v>15598</v>
      </c>
      <c r="K25" s="131">
        <f aca="true" t="shared" si="3" ref="K25:K30">IF(J25=0,0,ROUND(I25/J25/12*1000,0))</f>
        <v>24034</v>
      </c>
      <c r="L25" s="128">
        <f aca="true" t="shared" si="4" ref="L25:L30">M25+N25</f>
        <v>4512126.64</v>
      </c>
      <c r="M25" s="129">
        <v>13575.97</v>
      </c>
      <c r="N25" s="129">
        <v>4498550.67</v>
      </c>
      <c r="O25" s="130">
        <v>15379</v>
      </c>
      <c r="P25" s="131">
        <f aca="true" t="shared" si="5" ref="P25:P30">IF(O25=0,0,ROUND(N25/O25/12*1000,0))</f>
        <v>24376</v>
      </c>
      <c r="Q25" s="129"/>
      <c r="R25" s="129"/>
      <c r="S25" s="132"/>
      <c r="T25" s="133">
        <v>127.6</v>
      </c>
      <c r="U25" s="134"/>
      <c r="V25" s="135"/>
      <c r="W25" s="136"/>
      <c r="X25" s="109"/>
      <c r="Y25" s="110"/>
    </row>
    <row r="26" spans="1:25" s="2" customFormat="1" ht="12.75" hidden="1">
      <c r="A26" s="137" t="s">
        <v>60</v>
      </c>
      <c r="B26" s="138">
        <f t="shared" si="0"/>
        <v>0</v>
      </c>
      <c r="C26" s="139"/>
      <c r="D26" s="139"/>
      <c r="E26" s="140"/>
      <c r="F26" s="141">
        <f t="shared" si="1"/>
        <v>0</v>
      </c>
      <c r="G26" s="138">
        <f t="shared" si="2"/>
        <v>0</v>
      </c>
      <c r="H26" s="139"/>
      <c r="I26" s="139"/>
      <c r="J26" s="140"/>
      <c r="K26" s="141">
        <f t="shared" si="3"/>
        <v>0</v>
      </c>
      <c r="L26" s="138">
        <f t="shared" si="4"/>
        <v>0</v>
      </c>
      <c r="M26" s="142"/>
      <c r="N26" s="142"/>
      <c r="O26" s="143"/>
      <c r="P26" s="141">
        <f t="shared" si="5"/>
        <v>0</v>
      </c>
      <c r="Q26" s="144"/>
      <c r="R26" s="144"/>
      <c r="S26" s="145"/>
      <c r="T26" s="146"/>
      <c r="U26" s="147"/>
      <c r="V26" s="148"/>
      <c r="W26" s="149"/>
      <c r="X26" s="109"/>
      <c r="Y26" s="110"/>
    </row>
    <row r="27" spans="1:25" s="2" customFormat="1" ht="12.75" hidden="1">
      <c r="A27" s="150"/>
      <c r="B27" s="138">
        <f t="shared" si="0"/>
        <v>0</v>
      </c>
      <c r="C27" s="139"/>
      <c r="D27" s="139"/>
      <c r="E27" s="140"/>
      <c r="F27" s="141">
        <f t="shared" si="1"/>
        <v>0</v>
      </c>
      <c r="G27" s="138">
        <f t="shared" si="2"/>
        <v>0</v>
      </c>
      <c r="H27" s="139"/>
      <c r="I27" s="139"/>
      <c r="J27" s="140"/>
      <c r="K27" s="141">
        <f t="shared" si="3"/>
        <v>0</v>
      </c>
      <c r="L27" s="138">
        <f t="shared" si="4"/>
        <v>0</v>
      </c>
      <c r="M27" s="142"/>
      <c r="N27" s="142"/>
      <c r="O27" s="143"/>
      <c r="P27" s="141">
        <f t="shared" si="5"/>
        <v>0</v>
      </c>
      <c r="Q27" s="144"/>
      <c r="R27" s="144"/>
      <c r="S27" s="145"/>
      <c r="T27" s="146"/>
      <c r="U27" s="147"/>
      <c r="V27" s="148"/>
      <c r="W27" s="149"/>
      <c r="X27" s="109"/>
      <c r="Y27" s="110"/>
    </row>
    <row r="28" spans="1:25" s="2" customFormat="1" ht="12.75" hidden="1">
      <c r="A28" s="150"/>
      <c r="B28" s="138">
        <f t="shared" si="0"/>
        <v>0</v>
      </c>
      <c r="C28" s="139"/>
      <c r="D28" s="139"/>
      <c r="E28" s="140"/>
      <c r="F28" s="141">
        <f t="shared" si="1"/>
        <v>0</v>
      </c>
      <c r="G28" s="138">
        <f t="shared" si="2"/>
        <v>0</v>
      </c>
      <c r="H28" s="139"/>
      <c r="I28" s="139"/>
      <c r="J28" s="140"/>
      <c r="K28" s="141">
        <f t="shared" si="3"/>
        <v>0</v>
      </c>
      <c r="L28" s="138">
        <f t="shared" si="4"/>
        <v>0</v>
      </c>
      <c r="M28" s="142"/>
      <c r="N28" s="142"/>
      <c r="O28" s="143"/>
      <c r="P28" s="141">
        <f t="shared" si="5"/>
        <v>0</v>
      </c>
      <c r="Q28" s="144"/>
      <c r="R28" s="144"/>
      <c r="S28" s="145"/>
      <c r="T28" s="146"/>
      <c r="U28" s="147"/>
      <c r="V28" s="148"/>
      <c r="W28" s="149"/>
      <c r="X28" s="109"/>
      <c r="Y28" s="110"/>
    </row>
    <row r="29" spans="1:25" s="2" customFormat="1" ht="12.75" hidden="1">
      <c r="A29" s="137"/>
      <c r="B29" s="138">
        <f t="shared" si="0"/>
        <v>0</v>
      </c>
      <c r="C29" s="139"/>
      <c r="D29" s="139"/>
      <c r="E29" s="140"/>
      <c r="F29" s="141">
        <f t="shared" si="1"/>
        <v>0</v>
      </c>
      <c r="G29" s="138">
        <f t="shared" si="2"/>
        <v>0</v>
      </c>
      <c r="H29" s="139"/>
      <c r="I29" s="139"/>
      <c r="J29" s="140"/>
      <c r="K29" s="141">
        <f t="shared" si="3"/>
        <v>0</v>
      </c>
      <c r="L29" s="138">
        <f t="shared" si="4"/>
        <v>0</v>
      </c>
      <c r="M29" s="142"/>
      <c r="N29" s="142"/>
      <c r="O29" s="143"/>
      <c r="P29" s="141">
        <f t="shared" si="5"/>
        <v>0</v>
      </c>
      <c r="Q29" s="144"/>
      <c r="R29" s="144"/>
      <c r="S29" s="145"/>
      <c r="T29" s="146"/>
      <c r="U29" s="147"/>
      <c r="V29" s="148"/>
      <c r="W29" s="149"/>
      <c r="X29" s="109"/>
      <c r="Y29" s="110"/>
    </row>
    <row r="30" spans="1:25" s="2" customFormat="1" ht="12.75" hidden="1">
      <c r="A30" s="137"/>
      <c r="B30" s="138">
        <f t="shared" si="0"/>
        <v>0</v>
      </c>
      <c r="C30" s="139"/>
      <c r="D30" s="139"/>
      <c r="E30" s="140"/>
      <c r="F30" s="141">
        <f t="shared" si="1"/>
        <v>0</v>
      </c>
      <c r="G30" s="138">
        <f t="shared" si="2"/>
        <v>0</v>
      </c>
      <c r="H30" s="139"/>
      <c r="I30" s="139"/>
      <c r="J30" s="140"/>
      <c r="K30" s="141">
        <f t="shared" si="3"/>
        <v>0</v>
      </c>
      <c r="L30" s="138">
        <f t="shared" si="4"/>
        <v>0</v>
      </c>
      <c r="M30" s="142"/>
      <c r="N30" s="142"/>
      <c r="O30" s="143"/>
      <c r="P30" s="141">
        <f t="shared" si="5"/>
        <v>0</v>
      </c>
      <c r="Q30" s="144"/>
      <c r="R30" s="144"/>
      <c r="S30" s="145"/>
      <c r="T30" s="146"/>
      <c r="U30" s="147"/>
      <c r="V30" s="148"/>
      <c r="W30" s="149"/>
      <c r="X30" s="109"/>
      <c r="Y30" s="110"/>
    </row>
    <row r="31" spans="1:25" s="2" customFormat="1" ht="12.75" hidden="1">
      <c r="A31" s="151"/>
      <c r="B31" s="152"/>
      <c r="C31" s="153"/>
      <c r="D31" s="153"/>
      <c r="E31" s="154"/>
      <c r="F31" s="155"/>
      <c r="G31" s="152"/>
      <c r="H31" s="153"/>
      <c r="I31" s="153"/>
      <c r="J31" s="154"/>
      <c r="K31" s="155"/>
      <c r="L31" s="152"/>
      <c r="M31" s="153"/>
      <c r="N31" s="153"/>
      <c r="O31" s="154"/>
      <c r="P31" s="155"/>
      <c r="Q31" s="156"/>
      <c r="R31" s="156"/>
      <c r="S31" s="157"/>
      <c r="T31" s="158"/>
      <c r="U31" s="159"/>
      <c r="V31" s="160"/>
      <c r="W31" s="161"/>
      <c r="X31" s="109"/>
      <c r="Y31" s="110"/>
    </row>
    <row r="32" spans="1:25" s="2" customFormat="1" ht="12.75">
      <c r="A32" s="162" t="s">
        <v>61</v>
      </c>
      <c r="B32" s="152">
        <f>C32+D32</f>
        <v>2408649</v>
      </c>
      <c r="C32" s="163">
        <f>'[1]312 MF'!DF28</f>
        <v>8846</v>
      </c>
      <c r="D32" s="163">
        <f>'[1]312 MF'!DG28</f>
        <v>2399803</v>
      </c>
      <c r="E32" s="164">
        <f>'[1]312 MF'!DH28</f>
        <v>6690</v>
      </c>
      <c r="F32" s="155">
        <f>IF(E32=0,0,ROUND(D32/E32/12*1000,0))</f>
        <v>29893</v>
      </c>
      <c r="G32" s="152">
        <f>H32+I32</f>
        <v>2408649</v>
      </c>
      <c r="H32" s="163">
        <f>'[2]SUMSchv.o.'!CJ18</f>
        <v>8846</v>
      </c>
      <c r="I32" s="163">
        <f>'[2]SUMSchv.o.'!CK18</f>
        <v>2399803</v>
      </c>
      <c r="J32" s="164">
        <f>'[2]SUMSchv.o.'!$CM$18</f>
        <v>6690</v>
      </c>
      <c r="K32" s="155">
        <f>IF(J32=0,0,ROUND(I32/J32/12*1000,0))</f>
        <v>29893</v>
      </c>
      <c r="L32" s="152">
        <f>M32+N32</f>
        <v>2408649</v>
      </c>
      <c r="M32" s="163">
        <v>8846</v>
      </c>
      <c r="N32" s="163">
        <v>2399803</v>
      </c>
      <c r="O32" s="164">
        <v>6202</v>
      </c>
      <c r="P32" s="155">
        <f>IF(O32=0,0,ROUND(N32/O32/12*1000,0))</f>
        <v>32245</v>
      </c>
      <c r="Q32" s="163"/>
      <c r="R32" s="163"/>
      <c r="S32" s="157"/>
      <c r="T32" s="165">
        <v>0</v>
      </c>
      <c r="U32" s="166"/>
      <c r="V32" s="167"/>
      <c r="W32" s="168"/>
      <c r="X32" s="109"/>
      <c r="Y32" s="110"/>
    </row>
    <row r="33" spans="1:25" s="3" customFormat="1" ht="12.75">
      <c r="A33" s="19" t="s">
        <v>62</v>
      </c>
      <c r="B33" s="86"/>
      <c r="C33" s="85"/>
      <c r="D33" s="85"/>
      <c r="E33" s="169"/>
      <c r="F33" s="119"/>
      <c r="G33" s="86"/>
      <c r="H33" s="85"/>
      <c r="I33" s="85"/>
      <c r="J33" s="169"/>
      <c r="K33" s="119"/>
      <c r="L33" s="86"/>
      <c r="M33" s="85"/>
      <c r="N33" s="85"/>
      <c r="O33" s="169"/>
      <c r="P33" s="119"/>
      <c r="Q33" s="85"/>
      <c r="R33" s="85"/>
      <c r="S33" s="170"/>
      <c r="T33" s="86"/>
      <c r="U33" s="87"/>
      <c r="V33" s="171"/>
      <c r="W33" s="172"/>
      <c r="X33" s="90"/>
      <c r="Y33" s="173"/>
    </row>
    <row r="34" spans="1:25" s="2" customFormat="1" ht="13.5" thickBot="1">
      <c r="A34" s="174" t="s">
        <v>63</v>
      </c>
      <c r="B34" s="128"/>
      <c r="C34" s="175"/>
      <c r="D34" s="129">
        <f>'[1]312 MF'!DG30</f>
        <v>1964113</v>
      </c>
      <c r="E34" s="130">
        <f>'[1]312 MF'!DH30</f>
        <v>5100</v>
      </c>
      <c r="F34" s="131">
        <f>IF(E34=0,0,ROUND(D34/E34/12*1000,0))</f>
        <v>32093</v>
      </c>
      <c r="G34" s="128"/>
      <c r="H34" s="175"/>
      <c r="I34" s="129">
        <f>'[2]SUMSchv.o.'!$CP$18</f>
        <v>1942885</v>
      </c>
      <c r="J34" s="130">
        <f>'[2]SUMSchv.o.'!$CR$18</f>
        <v>5045</v>
      </c>
      <c r="K34" s="131">
        <f>IF(J34=0,0,ROUND(I34/J34/12*1000,0))</f>
        <v>32093</v>
      </c>
      <c r="L34" s="128"/>
      <c r="M34" s="176"/>
      <c r="N34" s="129">
        <v>1942885</v>
      </c>
      <c r="O34" s="130">
        <v>4620</v>
      </c>
      <c r="P34" s="131">
        <f>IF(O34=0,0,ROUND(N34/O34/12*1000,0))</f>
        <v>35045</v>
      </c>
      <c r="Q34" s="176"/>
      <c r="R34" s="129"/>
      <c r="S34" s="132"/>
      <c r="T34" s="177">
        <v>0</v>
      </c>
      <c r="U34" s="178"/>
      <c r="V34" s="179"/>
      <c r="W34" s="180"/>
      <c r="X34" s="109"/>
      <c r="Y34" s="110"/>
    </row>
    <row r="35" spans="1:25" s="2" customFormat="1" ht="12.75" hidden="1">
      <c r="A35" s="162" t="s">
        <v>64</v>
      </c>
      <c r="B35" s="152">
        <f>C35+D35</f>
        <v>0</v>
      </c>
      <c r="C35" s="153"/>
      <c r="D35" s="153"/>
      <c r="E35" s="154"/>
      <c r="F35" s="155">
        <f>IF(E35=0,0,ROUND(D35/E35/12*1000,0))</f>
        <v>0</v>
      </c>
      <c r="G35" s="152">
        <f>H35+I35</f>
        <v>0</v>
      </c>
      <c r="H35" s="153"/>
      <c r="I35" s="153"/>
      <c r="J35" s="154"/>
      <c r="K35" s="155">
        <f>IF(J35=0,0,ROUND(I35/J35/12*1000,0))</f>
        <v>0</v>
      </c>
      <c r="L35" s="152">
        <f>M35+N35</f>
        <v>0</v>
      </c>
      <c r="M35" s="163"/>
      <c r="N35" s="163"/>
      <c r="O35" s="164"/>
      <c r="P35" s="155">
        <f>IF(O35=0,0,ROUND(N35/O35/12*1000,0))</f>
        <v>0</v>
      </c>
      <c r="Q35" s="156"/>
      <c r="R35" s="156"/>
      <c r="S35" s="157"/>
      <c r="T35" s="181"/>
      <c r="U35" s="182"/>
      <c r="V35" s="183"/>
      <c r="W35" s="161"/>
      <c r="X35" s="109"/>
      <c r="Y35" s="110"/>
    </row>
    <row r="36" spans="1:25" s="3" customFormat="1" ht="12.75" hidden="1">
      <c r="A36" s="19" t="s">
        <v>62</v>
      </c>
      <c r="B36" s="86"/>
      <c r="C36" s="85"/>
      <c r="D36" s="85"/>
      <c r="E36" s="169"/>
      <c r="F36" s="119"/>
      <c r="G36" s="86"/>
      <c r="H36" s="85"/>
      <c r="I36" s="85"/>
      <c r="J36" s="169"/>
      <c r="K36" s="119"/>
      <c r="L36" s="86"/>
      <c r="M36" s="85"/>
      <c r="N36" s="85"/>
      <c r="O36" s="169"/>
      <c r="P36" s="119"/>
      <c r="Q36" s="85"/>
      <c r="R36" s="85"/>
      <c r="S36" s="170"/>
      <c r="T36" s="86"/>
      <c r="U36" s="87"/>
      <c r="V36" s="171"/>
      <c r="W36" s="172"/>
      <c r="X36" s="90"/>
      <c r="Y36" s="173"/>
    </row>
    <row r="37" spans="1:25" s="2" customFormat="1" ht="12.75" hidden="1">
      <c r="A37" s="174" t="s">
        <v>63</v>
      </c>
      <c r="B37" s="128">
        <f>C37+D37</f>
        <v>0</v>
      </c>
      <c r="C37" s="175"/>
      <c r="D37" s="175"/>
      <c r="E37" s="184"/>
      <c r="F37" s="131">
        <f>IF(E37=0,0,ROUND(D37/E37/12*1000,0))</f>
        <v>0</v>
      </c>
      <c r="G37" s="128">
        <f>H37+I37</f>
        <v>0</v>
      </c>
      <c r="H37" s="175"/>
      <c r="I37" s="175"/>
      <c r="J37" s="184"/>
      <c r="K37" s="131">
        <f>IF(J37=0,0,ROUND(I37/J37/12*1000,0))</f>
        <v>0</v>
      </c>
      <c r="L37" s="128">
        <f>M37+N37</f>
        <v>0</v>
      </c>
      <c r="M37" s="129"/>
      <c r="N37" s="129"/>
      <c r="O37" s="130"/>
      <c r="P37" s="131">
        <f>IF(O37=0,0,ROUND(N37/O37/12*1000,0))</f>
        <v>0</v>
      </c>
      <c r="Q37" s="176"/>
      <c r="R37" s="176"/>
      <c r="S37" s="132"/>
      <c r="T37" s="185"/>
      <c r="U37" s="186"/>
      <c r="V37" s="187"/>
      <c r="W37" s="180"/>
      <c r="X37" s="109"/>
      <c r="Y37" s="110"/>
    </row>
    <row r="38" spans="1:25" s="2" customFormat="1" ht="12.75" hidden="1">
      <c r="A38" s="162" t="s">
        <v>64</v>
      </c>
      <c r="B38" s="152">
        <f>C38+D38</f>
        <v>0</v>
      </c>
      <c r="C38" s="153"/>
      <c r="D38" s="153"/>
      <c r="E38" s="154"/>
      <c r="F38" s="155">
        <f>IF(E38=0,0,ROUND(D38/E38/12*1000,0))</f>
        <v>0</v>
      </c>
      <c r="G38" s="152">
        <f>H38+I38</f>
        <v>0</v>
      </c>
      <c r="H38" s="153"/>
      <c r="I38" s="153"/>
      <c r="J38" s="154"/>
      <c r="K38" s="155">
        <f>IF(J38=0,0,ROUND(I38/J38/12*1000,0))</f>
        <v>0</v>
      </c>
      <c r="L38" s="152">
        <f>M38+N38</f>
        <v>0</v>
      </c>
      <c r="M38" s="163"/>
      <c r="N38" s="163"/>
      <c r="O38" s="164"/>
      <c r="P38" s="155">
        <f>IF(O38=0,0,ROUND(N38/O38/12*1000,0))</f>
        <v>0</v>
      </c>
      <c r="Q38" s="156"/>
      <c r="R38" s="156"/>
      <c r="S38" s="157"/>
      <c r="T38" s="181"/>
      <c r="U38" s="182"/>
      <c r="V38" s="183"/>
      <c r="W38" s="161"/>
      <c r="X38" s="109"/>
      <c r="Y38" s="110"/>
    </row>
    <row r="39" spans="1:25" s="3" customFormat="1" ht="12.75" hidden="1">
      <c r="A39" s="19" t="s">
        <v>62</v>
      </c>
      <c r="B39" s="86"/>
      <c r="C39" s="85"/>
      <c r="D39" s="85"/>
      <c r="E39" s="169"/>
      <c r="F39" s="119"/>
      <c r="G39" s="86"/>
      <c r="H39" s="85"/>
      <c r="I39" s="85"/>
      <c r="J39" s="169"/>
      <c r="K39" s="119"/>
      <c r="L39" s="86"/>
      <c r="M39" s="92"/>
      <c r="N39" s="92"/>
      <c r="O39" s="93"/>
      <c r="P39" s="119"/>
      <c r="Q39" s="85"/>
      <c r="R39" s="85"/>
      <c r="S39" s="170"/>
      <c r="T39" s="86"/>
      <c r="U39" s="87"/>
      <c r="V39" s="171"/>
      <c r="W39" s="172"/>
      <c r="X39" s="90"/>
      <c r="Y39" s="173"/>
    </row>
    <row r="40" spans="1:25" s="2" customFormat="1" ht="13.5" hidden="1" thickBot="1">
      <c r="A40" s="188" t="s">
        <v>63</v>
      </c>
      <c r="B40" s="97">
        <f>C40+D40</f>
        <v>0</v>
      </c>
      <c r="C40" s="189"/>
      <c r="D40" s="189"/>
      <c r="E40" s="190"/>
      <c r="F40" s="101">
        <f>IF(E40=0,0,ROUND(D40/E40/12*1000,0))</f>
        <v>0</v>
      </c>
      <c r="G40" s="97">
        <f>H40+I40</f>
        <v>0</v>
      </c>
      <c r="H40" s="189"/>
      <c r="I40" s="189"/>
      <c r="J40" s="190"/>
      <c r="K40" s="101">
        <f>IF(J40=0,0,ROUND(I40/J40/12*1000,0))</f>
        <v>0</v>
      </c>
      <c r="L40" s="97">
        <f>M40+N40</f>
        <v>0</v>
      </c>
      <c r="M40" s="191"/>
      <c r="N40" s="191"/>
      <c r="O40" s="192"/>
      <c r="P40" s="101">
        <f>IF(O40=0,0,ROUND(N40/O40/12*1000,0))</f>
        <v>0</v>
      </c>
      <c r="Q40" s="102"/>
      <c r="R40" s="102"/>
      <c r="S40" s="103"/>
      <c r="T40" s="193"/>
      <c r="U40" s="194"/>
      <c r="V40" s="195"/>
      <c r="W40" s="106"/>
      <c r="X40" s="109"/>
      <c r="Y40" s="110"/>
    </row>
    <row r="41" spans="1:25" s="1" customFormat="1" ht="15.75" thickBot="1">
      <c r="A41" s="196" t="s">
        <v>65</v>
      </c>
      <c r="B41" s="197">
        <f>C41+D41</f>
        <v>711859</v>
      </c>
      <c r="C41" s="198">
        <f>'[1]312 MF'!DF41</f>
        <v>18812</v>
      </c>
      <c r="D41" s="198">
        <f>'[1]312 MF'!DG41</f>
        <v>693047</v>
      </c>
      <c r="E41" s="199">
        <f>'[1]312 MF'!DH41</f>
        <v>2267</v>
      </c>
      <c r="F41" s="200">
        <f>IF(E41=0,0,ROUND(D41/E41/12*1000,0))</f>
        <v>25476</v>
      </c>
      <c r="G41" s="197">
        <f>H41+I41</f>
        <v>687579</v>
      </c>
      <c r="H41" s="198">
        <f>'[2]SUMSchv.o.'!ES18</f>
        <v>6532</v>
      </c>
      <c r="I41" s="198">
        <f>'[2]SUMSchv.o.'!ET18</f>
        <v>681047</v>
      </c>
      <c r="J41" s="199">
        <f>'[2]SUMSchv.o.'!$EV$18</f>
        <v>2247</v>
      </c>
      <c r="K41" s="200">
        <f>IF(J41=0,0,ROUND(I41/J41/12*1000,0))</f>
        <v>25258</v>
      </c>
      <c r="L41" s="197">
        <f>M41+N41</f>
        <v>631435.2400000001</v>
      </c>
      <c r="M41" s="198">
        <v>5290.43</v>
      </c>
      <c r="N41" s="198">
        <v>626144.81</v>
      </c>
      <c r="O41" s="199">
        <v>1987</v>
      </c>
      <c r="P41" s="200">
        <f>IF(O41=0,0,ROUND(N41/O41/12*1000,0))</f>
        <v>26260</v>
      </c>
      <c r="Q41" s="198"/>
      <c r="R41" s="198"/>
      <c r="S41" s="201"/>
      <c r="T41" s="202">
        <v>0</v>
      </c>
      <c r="U41" s="203"/>
      <c r="V41" s="204"/>
      <c r="W41" s="205"/>
      <c r="X41" s="206"/>
      <c r="Y41" s="207"/>
    </row>
    <row r="42" spans="1:25" s="3" customFormat="1" ht="12.75">
      <c r="A42" s="208"/>
      <c r="B42" s="115"/>
      <c r="C42" s="113"/>
      <c r="D42" s="113"/>
      <c r="E42" s="209"/>
      <c r="F42" s="210"/>
      <c r="G42" s="115"/>
      <c r="H42" s="113"/>
      <c r="I42" s="113"/>
      <c r="J42" s="209"/>
      <c r="K42" s="210"/>
      <c r="L42" s="115"/>
      <c r="M42" s="113"/>
      <c r="N42" s="113"/>
      <c r="O42" s="209"/>
      <c r="P42" s="210"/>
      <c r="Q42" s="113"/>
      <c r="R42" s="113"/>
      <c r="S42" s="211"/>
      <c r="T42" s="115"/>
      <c r="U42" s="116"/>
      <c r="V42" s="212"/>
      <c r="W42" s="213"/>
      <c r="X42" s="90"/>
      <c r="Y42" s="173"/>
    </row>
    <row r="43" spans="1:24" s="173" customFormat="1" ht="15">
      <c r="A43" s="214" t="s">
        <v>66</v>
      </c>
      <c r="B43" s="215">
        <f>C43+D43</f>
        <v>0</v>
      </c>
      <c r="C43" s="216"/>
      <c r="D43" s="216"/>
      <c r="E43" s="217"/>
      <c r="F43" s="218">
        <f>IF(E43=0,0,ROUND(D43/E43/12*1000,0))</f>
        <v>0</v>
      </c>
      <c r="G43" s="215">
        <f>H43+I43</f>
        <v>0</v>
      </c>
      <c r="H43" s="216"/>
      <c r="I43" s="216"/>
      <c r="J43" s="217"/>
      <c r="K43" s="218">
        <f>IF(J43=0,0,ROUND(I43/J43/12*1000,0))</f>
        <v>0</v>
      </c>
      <c r="L43" s="215">
        <f>M43+N43</f>
        <v>0</v>
      </c>
      <c r="M43" s="216"/>
      <c r="N43" s="216"/>
      <c r="O43" s="217"/>
      <c r="P43" s="218">
        <f>IF(O43=0,0,ROUND(N43/O43/12*1000,0))</f>
        <v>0</v>
      </c>
      <c r="Q43" s="216"/>
      <c r="R43" s="216"/>
      <c r="S43" s="219"/>
      <c r="T43" s="215"/>
      <c r="U43" s="220"/>
      <c r="V43" s="221"/>
      <c r="W43" s="222"/>
      <c r="X43" s="90"/>
    </row>
    <row r="44" spans="1:24" s="173" customFormat="1" ht="15" hidden="1">
      <c r="A44" s="214"/>
      <c r="B44" s="223">
        <f>C44+D44</f>
        <v>0</v>
      </c>
      <c r="C44" s="216"/>
      <c r="D44" s="216"/>
      <c r="E44" s="217"/>
      <c r="F44" s="224">
        <f>IF(E44=0,0,ROUND(D44/E44/12*1000,0))</f>
        <v>0</v>
      </c>
      <c r="G44" s="223">
        <f>H44+I44</f>
        <v>0</v>
      </c>
      <c r="H44" s="216"/>
      <c r="I44" s="216"/>
      <c r="J44" s="217"/>
      <c r="K44" s="224">
        <f>IF(J44=0,0,ROUND(I44/J44/12*1000,0))</f>
        <v>0</v>
      </c>
      <c r="L44" s="223">
        <f>M44+N44</f>
        <v>0</v>
      </c>
      <c r="M44" s="216"/>
      <c r="N44" s="216"/>
      <c r="O44" s="217"/>
      <c r="P44" s="224">
        <f>IF(O44=0,0,ROUND(N44/O44/12*1000,0))</f>
        <v>0</v>
      </c>
      <c r="Q44" s="216"/>
      <c r="R44" s="216"/>
      <c r="S44" s="219"/>
      <c r="T44" s="215"/>
      <c r="U44" s="220"/>
      <c r="V44" s="221"/>
      <c r="W44" s="222"/>
      <c r="X44" s="90"/>
    </row>
    <row r="45" spans="1:24" s="173" customFormat="1" ht="15" hidden="1">
      <c r="A45" s="214"/>
      <c r="B45" s="223">
        <f>C45+D45</f>
        <v>0</v>
      </c>
      <c r="C45" s="216"/>
      <c r="D45" s="216"/>
      <c r="E45" s="217"/>
      <c r="F45" s="224">
        <f>IF(E45=0,0,ROUND(D45/E45/12*1000,0))</f>
        <v>0</v>
      </c>
      <c r="G45" s="223">
        <f>H45+I45</f>
        <v>0</v>
      </c>
      <c r="H45" s="216"/>
      <c r="I45" s="216"/>
      <c r="J45" s="217"/>
      <c r="K45" s="224">
        <f>IF(J45=0,0,ROUND(I45/J45/12*1000,0))</f>
        <v>0</v>
      </c>
      <c r="L45" s="223">
        <f>M45+N45</f>
        <v>0</v>
      </c>
      <c r="M45" s="216"/>
      <c r="N45" s="216"/>
      <c r="O45" s="217"/>
      <c r="P45" s="224">
        <f>IF(O45=0,0,ROUND(N45/O45/12*1000,0))</f>
        <v>0</v>
      </c>
      <c r="Q45" s="216"/>
      <c r="R45" s="216"/>
      <c r="S45" s="219"/>
      <c r="T45" s="215"/>
      <c r="U45" s="220"/>
      <c r="V45" s="221"/>
      <c r="W45" s="222"/>
      <c r="X45" s="90"/>
    </row>
    <row r="46" spans="1:24" s="173" customFormat="1" ht="15" hidden="1">
      <c r="A46" s="214"/>
      <c r="B46" s="223">
        <f>C46+D46</f>
        <v>0</v>
      </c>
      <c r="C46" s="216"/>
      <c r="D46" s="216"/>
      <c r="E46" s="217"/>
      <c r="F46" s="224">
        <f>IF(E46=0,0,ROUND(D46/E46/12*1000,0))</f>
        <v>0</v>
      </c>
      <c r="G46" s="223">
        <f>H46+I46</f>
        <v>0</v>
      </c>
      <c r="H46" s="216"/>
      <c r="I46" s="216"/>
      <c r="J46" s="217"/>
      <c r="K46" s="224">
        <f>IF(J46=0,0,ROUND(I46/J46/12*1000,0))</f>
        <v>0</v>
      </c>
      <c r="L46" s="223">
        <f>M46+N46</f>
        <v>0</v>
      </c>
      <c r="M46" s="216"/>
      <c r="N46" s="216"/>
      <c r="O46" s="217"/>
      <c r="P46" s="224">
        <f>IF(O46=0,0,ROUND(N46/O46/12*1000,0))</f>
        <v>0</v>
      </c>
      <c r="Q46" s="216"/>
      <c r="R46" s="216"/>
      <c r="S46" s="219"/>
      <c r="T46" s="215"/>
      <c r="U46" s="220"/>
      <c r="V46" s="221"/>
      <c r="W46" s="222"/>
      <c r="X46" s="90"/>
    </row>
    <row r="47" spans="1:25" s="3" customFormat="1" ht="12.75">
      <c r="A47" s="225" t="s">
        <v>67</v>
      </c>
      <c r="B47" s="86"/>
      <c r="C47" s="85"/>
      <c r="D47" s="85"/>
      <c r="E47" s="169"/>
      <c r="F47" s="119"/>
      <c r="G47" s="86"/>
      <c r="H47" s="85"/>
      <c r="I47" s="85"/>
      <c r="J47" s="169"/>
      <c r="K47" s="119"/>
      <c r="L47" s="86"/>
      <c r="M47" s="85"/>
      <c r="N47" s="85"/>
      <c r="O47" s="169"/>
      <c r="P47" s="119"/>
      <c r="Q47" s="85"/>
      <c r="R47" s="85"/>
      <c r="S47" s="170"/>
      <c r="T47" s="86"/>
      <c r="U47" s="87"/>
      <c r="V47" s="171"/>
      <c r="W47" s="172"/>
      <c r="X47" s="90"/>
      <c r="Y47" s="173"/>
    </row>
    <row r="48" spans="1:23" s="3" customFormat="1" ht="12.75">
      <c r="A48" s="90" t="s">
        <v>68</v>
      </c>
      <c r="B48" s="86">
        <f>C48+D48</f>
        <v>0</v>
      </c>
      <c r="C48" s="85"/>
      <c r="D48" s="85"/>
      <c r="E48" s="169"/>
      <c r="F48" s="119">
        <f>IF(E48=0,0,ROUND(D48/E48/12*1000,0))</f>
        <v>0</v>
      </c>
      <c r="G48" s="86">
        <f>H48+I48</f>
        <v>0</v>
      </c>
      <c r="H48" s="85"/>
      <c r="I48" s="85"/>
      <c r="J48" s="169"/>
      <c r="K48" s="119">
        <f>IF(J48=0,0,ROUND(I48/J48/12*1000,0))</f>
        <v>0</v>
      </c>
      <c r="L48" s="86">
        <f>M48+N48</f>
        <v>0</v>
      </c>
      <c r="M48" s="85"/>
      <c r="N48" s="85"/>
      <c r="O48" s="169"/>
      <c r="P48" s="119">
        <f>IF(O48=0,0,ROUND(N48/O48/12*1000,0))</f>
        <v>0</v>
      </c>
      <c r="Q48" s="85"/>
      <c r="R48" s="85"/>
      <c r="S48" s="170"/>
      <c r="T48" s="86"/>
      <c r="U48" s="87"/>
      <c r="V48" s="171"/>
      <c r="W48" s="172"/>
    </row>
    <row r="49" spans="1:23" s="3" customFormat="1" ht="13.5" thickBot="1">
      <c r="A49" s="226"/>
      <c r="B49" s="104"/>
      <c r="C49" s="102"/>
      <c r="D49" s="102"/>
      <c r="E49" s="111"/>
      <c r="F49" s="227"/>
      <c r="G49" s="104"/>
      <c r="H49" s="102"/>
      <c r="I49" s="102"/>
      <c r="J49" s="111"/>
      <c r="K49" s="227"/>
      <c r="L49" s="104"/>
      <c r="M49" s="102"/>
      <c r="N49" s="102"/>
      <c r="O49" s="111"/>
      <c r="P49" s="227"/>
      <c r="Q49" s="102"/>
      <c r="R49" s="102"/>
      <c r="S49" s="170"/>
      <c r="T49" s="228"/>
      <c r="U49" s="229"/>
      <c r="V49" s="230"/>
      <c r="W49" s="231"/>
    </row>
    <row r="50" spans="1:23" s="3" customFormat="1" ht="15.75" thickTop="1">
      <c r="A50" s="232" t="s">
        <v>69</v>
      </c>
      <c r="B50" s="233"/>
      <c r="C50" s="233"/>
      <c r="D50" s="233"/>
      <c r="E50" s="234"/>
      <c r="F50" s="235"/>
      <c r="G50" s="233"/>
      <c r="H50" s="233"/>
      <c r="I50" s="233"/>
      <c r="J50" s="234"/>
      <c r="K50" s="235"/>
      <c r="L50" s="233"/>
      <c r="M50" s="233"/>
      <c r="N50" s="233"/>
      <c r="O50" s="234"/>
      <c r="P50" s="235"/>
      <c r="Q50" s="233"/>
      <c r="R50" s="233"/>
      <c r="S50" s="236"/>
      <c r="T50" s="237"/>
      <c r="U50" s="238"/>
      <c r="V50" s="239"/>
      <c r="W50" s="240"/>
    </row>
    <row r="51" spans="1:23" s="242" customFormat="1" ht="15">
      <c r="A51" s="241" t="s">
        <v>70</v>
      </c>
      <c r="B51" s="216">
        <f>IF(B13+B43=C51+D51,B13+B43,"chyba")</f>
        <v>8244030</v>
      </c>
      <c r="C51" s="216">
        <f>C13+C43</f>
        <v>58722</v>
      </c>
      <c r="D51" s="216">
        <f>D13+D43</f>
        <v>8185308</v>
      </c>
      <c r="E51" s="217">
        <f>E13+E43</f>
        <v>25900</v>
      </c>
      <c r="F51" s="218">
        <f>IF(E51=0,0,ROUND(D51/E51/12*1000,0))</f>
        <v>26336</v>
      </c>
      <c r="G51" s="216">
        <f>IF(G13+G43=H51+I51,G13+G43,"chyba")</f>
        <v>8261302</v>
      </c>
      <c r="H51" s="216">
        <f>H13+H43</f>
        <v>49242</v>
      </c>
      <c r="I51" s="216">
        <f>I13+I43</f>
        <v>8212060</v>
      </c>
      <c r="J51" s="217">
        <f>J13+J43</f>
        <v>25979</v>
      </c>
      <c r="K51" s="218">
        <f>IF(J51=0,0,ROUND(I51/J51/12*1000,0))</f>
        <v>26342</v>
      </c>
      <c r="L51" s="216">
        <f>IF(L13+L43=M51+N51,L13+L43,"chyba")</f>
        <v>8201213.15</v>
      </c>
      <c r="M51" s="216">
        <f>M13+M43</f>
        <v>46587.3</v>
      </c>
      <c r="N51" s="216">
        <f>N13+N43</f>
        <v>8154625.85</v>
      </c>
      <c r="O51" s="217">
        <f>O13+O43</f>
        <v>24942</v>
      </c>
      <c r="P51" s="218">
        <f>IF(O51=0,0,ROUND(N51/O51/12*1000,0))</f>
        <v>27245</v>
      </c>
      <c r="Q51" s="216">
        <f>Q13+Q43</f>
        <v>0</v>
      </c>
      <c r="R51" s="216">
        <f>R13+R43</f>
        <v>0</v>
      </c>
      <c r="S51" s="219">
        <f>S43</f>
        <v>0</v>
      </c>
      <c r="T51" s="215">
        <f>T13+T43</f>
        <v>18637.6</v>
      </c>
      <c r="U51" s="220">
        <f>U13+U43</f>
        <v>0</v>
      </c>
      <c r="V51" s="221">
        <f>V13+V43</f>
        <v>0</v>
      </c>
      <c r="W51" s="222">
        <f>W13+W43</f>
        <v>0</v>
      </c>
    </row>
    <row r="52" spans="1:23" s="3" customFormat="1" ht="13.5" thickBot="1">
      <c r="A52" s="243"/>
      <c r="B52" s="244"/>
      <c r="C52" s="244"/>
      <c r="D52" s="244"/>
      <c r="E52" s="244"/>
      <c r="F52" s="245"/>
      <c r="G52" s="244"/>
      <c r="H52" s="244"/>
      <c r="I52" s="244"/>
      <c r="J52" s="244"/>
      <c r="K52" s="245"/>
      <c r="L52" s="244"/>
      <c r="M52" s="244"/>
      <c r="N52" s="244"/>
      <c r="O52" s="246"/>
      <c r="P52" s="245"/>
      <c r="Q52" s="244"/>
      <c r="R52" s="244"/>
      <c r="S52" s="247"/>
      <c r="T52" s="248"/>
      <c r="U52" s="249"/>
      <c r="V52" s="250"/>
      <c r="W52" s="251"/>
    </row>
    <row r="53" spans="1:23" s="3" customFormat="1" ht="16.5" thickBot="1" thickTop="1">
      <c r="A53" s="252" t="s">
        <v>71</v>
      </c>
      <c r="B53" s="253"/>
      <c r="C53" s="253"/>
      <c r="D53" s="253"/>
      <c r="E53" s="254"/>
      <c r="F53" s="254"/>
      <c r="G53" s="253"/>
      <c r="H53" s="253"/>
      <c r="I53" s="253"/>
      <c r="J53" s="254"/>
      <c r="K53" s="254"/>
      <c r="L53" s="253"/>
      <c r="M53" s="253"/>
      <c r="N53" s="253"/>
      <c r="O53" s="254"/>
      <c r="P53" s="254"/>
      <c r="Q53" s="253"/>
      <c r="R53" s="253"/>
      <c r="S53" s="253"/>
      <c r="T53" s="253"/>
      <c r="U53" s="253"/>
      <c r="V53" s="253"/>
      <c r="W53" s="253"/>
    </row>
    <row r="54" spans="1:23" s="3" customFormat="1" ht="13.5" thickTop="1">
      <c r="A54" s="255" t="s">
        <v>72</v>
      </c>
      <c r="B54" s="233"/>
      <c r="C54" s="233"/>
      <c r="D54" s="233"/>
      <c r="E54" s="234"/>
      <c r="F54" s="235"/>
      <c r="G54" s="233"/>
      <c r="H54" s="233"/>
      <c r="I54" s="233"/>
      <c r="J54" s="234"/>
      <c r="K54" s="235"/>
      <c r="L54" s="233"/>
      <c r="M54" s="233"/>
      <c r="N54" s="233"/>
      <c r="O54" s="234"/>
      <c r="P54" s="235"/>
      <c r="Q54" s="237"/>
      <c r="R54" s="239"/>
      <c r="S54" s="256"/>
      <c r="T54" s="233"/>
      <c r="U54" s="257"/>
      <c r="V54" s="257"/>
      <c r="W54" s="240"/>
    </row>
    <row r="55" spans="1:23" s="3" customFormat="1" ht="12.75">
      <c r="A55" s="258" t="s">
        <v>73</v>
      </c>
      <c r="B55" s="85">
        <f>C55+D55</f>
        <v>0</v>
      </c>
      <c r="C55" s="85"/>
      <c r="D55" s="85"/>
      <c r="E55" s="169"/>
      <c r="F55" s="119">
        <f>IF(E55=0,0,ROUND(D55/E55/12*1000,0))</f>
        <v>0</v>
      </c>
      <c r="G55" s="85">
        <f>H55+I55</f>
        <v>0</v>
      </c>
      <c r="H55" s="85"/>
      <c r="I55" s="85"/>
      <c r="J55" s="169"/>
      <c r="K55" s="119">
        <f>IF(J55=0,0,ROUND(I55/J55/12*1000,0))</f>
        <v>0</v>
      </c>
      <c r="L55" s="85">
        <f>M55+N55</f>
        <v>0</v>
      </c>
      <c r="M55" s="85"/>
      <c r="N55" s="85"/>
      <c r="O55" s="169"/>
      <c r="P55" s="119">
        <f>IF(O55=0,0,ROUND(N55/O55/12*1000,0))</f>
        <v>0</v>
      </c>
      <c r="Q55" s="86"/>
      <c r="R55" s="171"/>
      <c r="S55" s="259"/>
      <c r="T55" s="260"/>
      <c r="U55" s="261"/>
      <c r="V55" s="261"/>
      <c r="W55" s="172"/>
    </row>
    <row r="56" spans="1:23" s="3" customFormat="1" ht="13.5" thickBot="1">
      <c r="A56" s="262" t="s">
        <v>74</v>
      </c>
      <c r="B56" s="244"/>
      <c r="C56" s="244"/>
      <c r="D56" s="244"/>
      <c r="E56" s="246"/>
      <c r="F56" s="245"/>
      <c r="G56" s="244"/>
      <c r="H56" s="244"/>
      <c r="I56" s="244"/>
      <c r="J56" s="246"/>
      <c r="K56" s="245"/>
      <c r="L56" s="244"/>
      <c r="M56" s="244"/>
      <c r="N56" s="244"/>
      <c r="O56" s="246"/>
      <c r="P56" s="245"/>
      <c r="Q56" s="248"/>
      <c r="R56" s="250"/>
      <c r="S56" s="263"/>
      <c r="T56" s="244"/>
      <c r="U56" s="264"/>
      <c r="V56" s="264"/>
      <c r="W56" s="251"/>
    </row>
    <row r="57" spans="1:23" s="3" customFormat="1" ht="14.25" thickBot="1" thickTop="1">
      <c r="A57" s="265"/>
      <c r="B57" s="253"/>
      <c r="C57" s="253"/>
      <c r="D57" s="253"/>
      <c r="E57" s="254"/>
      <c r="F57" s="254"/>
      <c r="G57" s="253"/>
      <c r="H57" s="253"/>
      <c r="I57" s="253"/>
      <c r="J57" s="254"/>
      <c r="K57" s="254"/>
      <c r="L57" s="253"/>
      <c r="M57" s="253"/>
      <c r="N57" s="253"/>
      <c r="O57" s="254"/>
      <c r="P57" s="254"/>
      <c r="Q57" s="253"/>
      <c r="R57" s="253"/>
      <c r="S57" s="253"/>
      <c r="T57" s="253"/>
      <c r="U57" s="253"/>
      <c r="V57" s="253"/>
      <c r="W57" s="253"/>
    </row>
    <row r="58" spans="1:23" s="2" customFormat="1" ht="13.5" thickTop="1">
      <c r="A58" s="266"/>
      <c r="B58" s="267"/>
      <c r="C58" s="267"/>
      <c r="D58" s="267"/>
      <c r="E58" s="268"/>
      <c r="F58" s="269"/>
      <c r="G58" s="267"/>
      <c r="H58" s="267"/>
      <c r="I58" s="267"/>
      <c r="J58" s="268"/>
      <c r="K58" s="269"/>
      <c r="L58" s="267"/>
      <c r="M58" s="267"/>
      <c r="N58" s="267"/>
      <c r="O58" s="268"/>
      <c r="P58" s="269"/>
      <c r="Q58" s="237"/>
      <c r="R58" s="239"/>
      <c r="S58" s="270"/>
      <c r="T58" s="233"/>
      <c r="U58" s="257"/>
      <c r="V58" s="271"/>
      <c r="W58" s="272"/>
    </row>
    <row r="59" spans="1:23" s="2" customFormat="1" ht="12.75">
      <c r="A59" s="273" t="s">
        <v>75</v>
      </c>
      <c r="B59" s="82">
        <f>C59+D59</f>
        <v>29760</v>
      </c>
      <c r="C59" s="92">
        <v>1100</v>
      </c>
      <c r="D59" s="92">
        <v>28660</v>
      </c>
      <c r="E59" s="93">
        <v>67</v>
      </c>
      <c r="F59" s="119">
        <f>IF(E59=0,0,ROUND(D59/E59/12*1000,0))</f>
        <v>35647</v>
      </c>
      <c r="G59" s="82">
        <f>H59+I59</f>
        <v>29760</v>
      </c>
      <c r="H59" s="92">
        <v>1100</v>
      </c>
      <c r="I59" s="92">
        <v>28660</v>
      </c>
      <c r="J59" s="93">
        <v>67</v>
      </c>
      <c r="K59" s="84">
        <f>IF(J59=0,0,ROUND(I59/J59/12*1000,0))</f>
        <v>35647</v>
      </c>
      <c r="L59" s="82">
        <f>M59+N59</f>
        <v>28241.02</v>
      </c>
      <c r="M59" s="92">
        <v>209.03</v>
      </c>
      <c r="N59" s="92">
        <v>28031.99</v>
      </c>
      <c r="O59" s="93">
        <v>64</v>
      </c>
      <c r="P59" s="84">
        <f>IF(O59=0,0,ROUND(N59/O59/12*1000,0))</f>
        <v>36500</v>
      </c>
      <c r="Q59" s="94"/>
      <c r="R59" s="95"/>
      <c r="S59" s="259"/>
      <c r="T59" s="274"/>
      <c r="U59" s="275"/>
      <c r="V59" s="275"/>
      <c r="W59" s="123">
        <v>1661.7</v>
      </c>
    </row>
    <row r="60" spans="1:23" s="2" customFormat="1" ht="24.75" thickBot="1">
      <c r="A60" s="276" t="s">
        <v>76</v>
      </c>
      <c r="B60" s="277"/>
      <c r="C60" s="277"/>
      <c r="D60" s="277"/>
      <c r="E60" s="278"/>
      <c r="F60" s="279"/>
      <c r="G60" s="277"/>
      <c r="H60" s="277"/>
      <c r="I60" s="277"/>
      <c r="J60" s="278"/>
      <c r="K60" s="279"/>
      <c r="L60" s="277"/>
      <c r="M60" s="277"/>
      <c r="N60" s="277"/>
      <c r="O60" s="278"/>
      <c r="P60" s="279"/>
      <c r="Q60" s="248"/>
      <c r="R60" s="250"/>
      <c r="S60" s="280"/>
      <c r="T60" s="244"/>
      <c r="U60" s="264"/>
      <c r="V60" s="281"/>
      <c r="W60" s="282"/>
    </row>
    <row r="61" spans="1:23" s="2" customFormat="1" ht="13.5" thickTop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</row>
    <row r="62" spans="1:25" s="286" customFormat="1" ht="15" customHeight="1">
      <c r="A62" s="283"/>
      <c r="B62" s="284" t="s">
        <v>77</v>
      </c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3"/>
      <c r="Y62" s="283"/>
    </row>
    <row r="63" spans="1:25" s="286" customFormat="1" ht="15" customHeight="1">
      <c r="A63" s="283"/>
      <c r="B63" s="284" t="s">
        <v>90</v>
      </c>
      <c r="C63" s="285"/>
      <c r="D63" s="285"/>
      <c r="E63" s="285"/>
      <c r="F63" s="285"/>
      <c r="G63" s="285"/>
      <c r="H63" s="285"/>
      <c r="I63" s="287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3"/>
      <c r="Y63" s="283"/>
    </row>
    <row r="64" spans="1:25" s="286" customFormat="1" ht="15" customHeight="1" hidden="1">
      <c r="A64" s="283"/>
      <c r="B64" s="288" t="s">
        <v>78</v>
      </c>
      <c r="C64" s="289"/>
      <c r="D64" s="289"/>
      <c r="E64" s="289"/>
      <c r="F64" s="289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285"/>
      <c r="W64" s="285"/>
      <c r="X64" s="283"/>
      <c r="Y64" s="283"/>
    </row>
    <row r="65" spans="1:25" s="291" customFormat="1" ht="15" customHeight="1">
      <c r="A65" s="290"/>
      <c r="B65" s="284" t="s">
        <v>79</v>
      </c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90"/>
      <c r="V65" s="284"/>
      <c r="W65" s="284"/>
      <c r="X65" s="284"/>
      <c r="Y65" s="290"/>
    </row>
    <row r="66" spans="1:25" s="291" customFormat="1" ht="15" customHeight="1">
      <c r="A66" s="290"/>
      <c r="B66" s="290" t="s">
        <v>80</v>
      </c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</row>
    <row r="67" spans="1:25" s="291" customFormat="1" ht="15" customHeight="1">
      <c r="A67" s="290"/>
      <c r="B67" s="284" t="s">
        <v>81</v>
      </c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</row>
    <row r="68" spans="1:25" s="291" customFormat="1" ht="15" customHeight="1">
      <c r="A68" s="284"/>
      <c r="B68" s="284" t="s">
        <v>82</v>
      </c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90"/>
    </row>
    <row r="69" spans="1:25" s="291" customFormat="1" ht="15" customHeight="1">
      <c r="A69" s="290"/>
      <c r="B69" s="290" t="s">
        <v>83</v>
      </c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</row>
    <row r="70" spans="1:25" s="291" customFormat="1" ht="15" customHeight="1">
      <c r="A70" s="290"/>
      <c r="B70" s="290" t="s">
        <v>84</v>
      </c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</row>
    <row r="71" spans="1:25" s="291" customFormat="1" ht="15" customHeight="1">
      <c r="A71" s="290"/>
      <c r="B71" s="290" t="s">
        <v>85</v>
      </c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</row>
    <row r="72" spans="1:25" s="291" customFormat="1" ht="15" customHeight="1">
      <c r="A72" s="290"/>
      <c r="B72" s="284" t="s">
        <v>86</v>
      </c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</row>
    <row r="73" spans="1:25" s="291" customFormat="1" ht="15" customHeight="1">
      <c r="A73" s="290"/>
      <c r="B73" s="284" t="s">
        <v>87</v>
      </c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</row>
    <row r="74" spans="1:25" s="291" customFormat="1" ht="15" customHeight="1">
      <c r="A74" s="290"/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</row>
    <row r="75" spans="1:25" s="291" customFormat="1" ht="15" customHeight="1">
      <c r="A75" s="290" t="s">
        <v>91</v>
      </c>
      <c r="B75" s="290"/>
      <c r="C75" s="290"/>
      <c r="D75" s="290"/>
      <c r="E75" s="290"/>
      <c r="F75" s="290"/>
      <c r="G75" s="290"/>
      <c r="H75" s="290" t="s">
        <v>93</v>
      </c>
      <c r="I75" s="290"/>
      <c r="J75" s="290"/>
      <c r="K75" s="290"/>
      <c r="L75" s="290"/>
      <c r="M75" s="290"/>
      <c r="N75" s="290"/>
      <c r="O75" s="290" t="s">
        <v>88</v>
      </c>
      <c r="P75" s="302">
        <v>39864</v>
      </c>
      <c r="Q75" s="290"/>
      <c r="R75" s="290"/>
      <c r="S75" s="290"/>
      <c r="T75" s="290"/>
      <c r="U75" s="290"/>
      <c r="V75" s="290"/>
      <c r="W75" s="290"/>
      <c r="X75" s="290"/>
      <c r="Y75" s="290"/>
    </row>
    <row r="76" spans="1:25" s="294" customFormat="1" ht="15" customHeight="1">
      <c r="A76" s="292" t="s">
        <v>92</v>
      </c>
      <c r="B76" s="292"/>
      <c r="C76" s="292"/>
      <c r="D76" s="292"/>
      <c r="E76" s="292"/>
      <c r="F76" s="292"/>
      <c r="G76" s="293"/>
      <c r="H76" s="292" t="s">
        <v>94</v>
      </c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</row>
    <row r="77" spans="1:25" s="291" customFormat="1" ht="15" customHeight="1">
      <c r="A77" s="290"/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</row>
    <row r="78" spans="1:25" s="295" customFormat="1" ht="15" customHeight="1">
      <c r="A78" s="284"/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</row>
    <row r="79" spans="1:25" s="296" customFormat="1" ht="15" customHeight="1">
      <c r="A79" s="293"/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</row>
    <row r="80" s="295" customFormat="1" ht="15" customHeight="1"/>
    <row r="81" spans="1:26" s="297" customFormat="1" ht="15" customHeight="1">
      <c r="A81" s="295"/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</row>
    <row r="82" s="297" customFormat="1" ht="15" customHeight="1">
      <c r="V82" s="295"/>
    </row>
    <row r="83" s="297" customFormat="1" ht="15" customHeight="1">
      <c r="V83" s="295"/>
    </row>
    <row r="84" s="298" customFormat="1" ht="12.75">
      <c r="V84" s="299"/>
    </row>
    <row r="85" spans="1:23" ht="15">
      <c r="A85" s="300"/>
      <c r="B85" s="300"/>
      <c r="C85" s="207"/>
      <c r="D85" s="300"/>
      <c r="E85" s="300"/>
      <c r="F85" s="207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</row>
    <row r="86" spans="1:23" ht="14.25">
      <c r="A86" s="300"/>
      <c r="B86" s="300"/>
      <c r="C86" s="300"/>
      <c r="D86" s="300"/>
      <c r="E86" s="300"/>
      <c r="F86" s="300"/>
      <c r="G86" s="300"/>
      <c r="H86" s="300"/>
      <c r="I86" s="300"/>
      <c r="J86" s="300"/>
      <c r="K86" s="300"/>
      <c r="L86" s="300"/>
      <c r="M86" s="300"/>
      <c r="N86" s="300"/>
      <c r="O86" s="300"/>
      <c r="P86" s="300"/>
      <c r="Q86" s="300"/>
      <c r="R86" s="300"/>
      <c r="S86" s="300"/>
      <c r="T86" s="300"/>
      <c r="U86" s="300"/>
      <c r="V86" s="300"/>
      <c r="W86" s="300"/>
    </row>
    <row r="87" s="301" customFormat="1" ht="12.75"/>
    <row r="88" s="301" customFormat="1" ht="12.75"/>
    <row r="89" s="301" customFormat="1" ht="12.75"/>
    <row r="90" s="301" customFormat="1" ht="12.75"/>
    <row r="91" s="301" customFormat="1" ht="12.75"/>
    <row r="92" s="301" customFormat="1" ht="12.75"/>
    <row r="93" s="301" customFormat="1" ht="12.75"/>
    <row r="94" s="301" customFormat="1" ht="12.75"/>
    <row r="95" s="301" customFormat="1" ht="12.75"/>
    <row r="96" s="301" customFormat="1" ht="12.75"/>
    <row r="97" s="301" customFormat="1" ht="12.75"/>
    <row r="98" s="301" customFormat="1" ht="12.75"/>
    <row r="99" s="301" customFormat="1" ht="12.75"/>
    <row r="100" s="301" customFormat="1" ht="12.75"/>
    <row r="101" s="301" customFormat="1" ht="12.75"/>
    <row r="102" s="301" customFormat="1" ht="12.75"/>
    <row r="103" s="301" customFormat="1" ht="12.75"/>
    <row r="104" s="301" customFormat="1" ht="12.75"/>
    <row r="105" s="301" customFormat="1" ht="12.75"/>
    <row r="106" s="301" customFormat="1" ht="12.75"/>
    <row r="107" s="301" customFormat="1" ht="12.75"/>
    <row r="108" s="301" customFormat="1" ht="12.75"/>
    <row r="109" s="301" customFormat="1" ht="12.75"/>
    <row r="110" s="301" customFormat="1" ht="12.75"/>
    <row r="111" s="301" customFormat="1" ht="12.75"/>
    <row r="112" s="301" customFormat="1" ht="12.75"/>
    <row r="113" s="301" customFormat="1" ht="12.75"/>
    <row r="114" s="301" customFormat="1" ht="12.75"/>
    <row r="115" s="301" customFormat="1" ht="12.75"/>
    <row r="116" s="301" customFormat="1" ht="12.75"/>
    <row r="117" s="301" customFormat="1" ht="12.75"/>
    <row r="118" s="301" customFormat="1" ht="12.75"/>
    <row r="119" s="301" customFormat="1" ht="12.75"/>
    <row r="120" s="301" customFormat="1" ht="12.75"/>
    <row r="121" s="301" customFormat="1" ht="12.75"/>
    <row r="122" s="301" customFormat="1" ht="12.75"/>
    <row r="123" s="301" customFormat="1" ht="12.75"/>
    <row r="124" s="301" customFormat="1" ht="12.75"/>
    <row r="125" s="301" customFormat="1" ht="12.75"/>
    <row r="126" s="301" customFormat="1" ht="12.75"/>
    <row r="127" s="301" customFormat="1" ht="12.75"/>
    <row r="128" s="301" customFormat="1" ht="12.75"/>
    <row r="129" s="301" customFormat="1" ht="12.75"/>
    <row r="130" s="301" customFormat="1" ht="12.75"/>
    <row r="131" s="301" customFormat="1" ht="12.75"/>
    <row r="132" s="301" customFormat="1" ht="12.75"/>
    <row r="133" s="301" customFormat="1" ht="12.75"/>
    <row r="134" s="301" customFormat="1" ht="12.75"/>
    <row r="135" s="301" customFormat="1" ht="12.75"/>
    <row r="136" s="301" customFormat="1" ht="12.75"/>
    <row r="137" s="301" customFormat="1" ht="12.75"/>
    <row r="138" s="301" customFormat="1" ht="12.75"/>
    <row r="139" s="301" customFormat="1" ht="12.75"/>
    <row r="140" s="301" customFormat="1" ht="12.75"/>
    <row r="141" s="301" customFormat="1" ht="12.75"/>
    <row r="142" s="301" customFormat="1" ht="12.75"/>
    <row r="143" s="301" customFormat="1" ht="12.75"/>
    <row r="144" s="301" customFormat="1" ht="12.75"/>
    <row r="145" s="301" customFormat="1" ht="12.75"/>
    <row r="146" s="301" customFormat="1" ht="12.75"/>
    <row r="147" s="301" customFormat="1" ht="12.75"/>
    <row r="148" s="301" customFormat="1" ht="12.75"/>
    <row r="149" s="301" customFormat="1" ht="12.75"/>
    <row r="150" s="301" customFormat="1" ht="12.75"/>
    <row r="151" s="301" customFormat="1" ht="12.75"/>
    <row r="152" s="301" customFormat="1" ht="12.75"/>
    <row r="153" s="301" customFormat="1" ht="12.75"/>
    <row r="154" s="301" customFormat="1" ht="12.75"/>
    <row r="155" s="301" customFormat="1" ht="12.75"/>
    <row r="156" s="301" customFormat="1" ht="12.75"/>
    <row r="157" s="301" customFormat="1" ht="12.75"/>
    <row r="158" s="301" customFormat="1" ht="12.75"/>
    <row r="159" s="301" customFormat="1" ht="12.75"/>
    <row r="160" s="301" customFormat="1" ht="12.75"/>
    <row r="161" s="301" customFormat="1" ht="12.75"/>
    <row r="162" s="301" customFormat="1" ht="12.75"/>
    <row r="163" s="301" customFormat="1" ht="12.75"/>
    <row r="164" s="301" customFormat="1" ht="12.75"/>
    <row r="165" s="301" customFormat="1" ht="12.75"/>
    <row r="166" s="301" customFormat="1" ht="12.75"/>
    <row r="167" s="301" customFormat="1" ht="12.75"/>
    <row r="168" s="301" customFormat="1" ht="12.75"/>
    <row r="169" s="301" customFormat="1" ht="12.75"/>
    <row r="170" spans="1:23" ht="14.25">
      <c r="A170" s="300"/>
      <c r="B170" s="300"/>
      <c r="C170" s="300"/>
      <c r="D170" s="300"/>
      <c r="E170" s="300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00"/>
      <c r="R170" s="300"/>
      <c r="S170" s="300"/>
      <c r="T170" s="300"/>
      <c r="U170" s="300"/>
      <c r="V170" s="300"/>
      <c r="W170" s="300"/>
    </row>
    <row r="171" spans="1:23" ht="14.25">
      <c r="A171" s="300"/>
      <c r="B171" s="300"/>
      <c r="C171" s="300"/>
      <c r="D171" s="300"/>
      <c r="E171" s="300"/>
      <c r="F171" s="300"/>
      <c r="G171" s="300"/>
      <c r="H171" s="300"/>
      <c r="I171" s="300"/>
      <c r="J171" s="300"/>
      <c r="K171" s="300"/>
      <c r="L171" s="300"/>
      <c r="M171" s="300"/>
      <c r="N171" s="300"/>
      <c r="O171" s="300"/>
      <c r="P171" s="300"/>
      <c r="Q171" s="300"/>
      <c r="R171" s="300"/>
      <c r="S171" s="300"/>
      <c r="T171" s="300"/>
      <c r="U171" s="300"/>
      <c r="V171" s="300"/>
      <c r="W171" s="300"/>
    </row>
    <row r="172" spans="1:23" ht="14.25">
      <c r="A172" s="300"/>
      <c r="B172" s="300"/>
      <c r="C172" s="300"/>
      <c r="D172" s="300"/>
      <c r="E172" s="300"/>
      <c r="F172" s="300"/>
      <c r="G172" s="300"/>
      <c r="H172" s="300"/>
      <c r="I172" s="300"/>
      <c r="J172" s="300"/>
      <c r="K172" s="300"/>
      <c r="L172" s="300"/>
      <c r="M172" s="300"/>
      <c r="N172" s="300"/>
      <c r="O172" s="300"/>
      <c r="P172" s="300"/>
      <c r="Q172" s="300"/>
      <c r="R172" s="300"/>
      <c r="S172" s="300"/>
      <c r="T172" s="300"/>
      <c r="U172" s="300"/>
      <c r="V172" s="300"/>
      <c r="W172" s="300"/>
    </row>
    <row r="173" spans="1:23" ht="14.25">
      <c r="A173" s="300"/>
      <c r="B173" s="300"/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  <c r="S173" s="300"/>
      <c r="T173" s="300"/>
      <c r="U173" s="300"/>
      <c r="V173" s="300"/>
      <c r="W173" s="300"/>
    </row>
    <row r="174" spans="1:23" ht="14.25">
      <c r="A174" s="300"/>
      <c r="B174" s="300"/>
      <c r="C174" s="300"/>
      <c r="D174" s="300"/>
      <c r="E174" s="300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300"/>
      <c r="T174" s="300"/>
      <c r="U174" s="300"/>
      <c r="V174" s="300"/>
      <c r="W174" s="300"/>
    </row>
    <row r="175" spans="1:23" ht="14.25">
      <c r="A175" s="300"/>
      <c r="B175" s="300"/>
      <c r="C175" s="300"/>
      <c r="D175" s="300"/>
      <c r="E175" s="300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300"/>
      <c r="T175" s="300"/>
      <c r="U175" s="300"/>
      <c r="V175" s="300"/>
      <c r="W175" s="300"/>
    </row>
    <row r="176" spans="1:23" ht="14.25">
      <c r="A176" s="300"/>
      <c r="B176" s="300"/>
      <c r="C176" s="300"/>
      <c r="D176" s="300"/>
      <c r="E176" s="300"/>
      <c r="F176" s="300"/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300"/>
      <c r="R176" s="300"/>
      <c r="S176" s="300"/>
      <c r="T176" s="300"/>
      <c r="U176" s="300"/>
      <c r="V176" s="300"/>
      <c r="W176" s="300"/>
    </row>
    <row r="177" spans="1:23" ht="14.25">
      <c r="A177" s="300"/>
      <c r="B177" s="300"/>
      <c r="C177" s="300"/>
      <c r="D177" s="300"/>
      <c r="E177" s="300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300"/>
      <c r="T177" s="300"/>
      <c r="U177" s="300"/>
      <c r="V177" s="300"/>
      <c r="W177" s="300"/>
    </row>
    <row r="178" spans="1:23" ht="14.25">
      <c r="A178" s="300"/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</row>
    <row r="179" spans="1:23" ht="14.25">
      <c r="A179" s="300"/>
      <c r="B179" s="300"/>
      <c r="C179" s="300"/>
      <c r="D179" s="300"/>
      <c r="E179" s="300"/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300"/>
      <c r="S179" s="300"/>
      <c r="T179" s="300"/>
      <c r="U179" s="300"/>
      <c r="V179" s="300"/>
      <c r="W179" s="300"/>
    </row>
    <row r="180" spans="1:23" ht="14.25">
      <c r="A180" s="300"/>
      <c r="B180" s="300"/>
      <c r="C180" s="300"/>
      <c r="D180" s="300"/>
      <c r="E180" s="300"/>
      <c r="F180" s="300"/>
      <c r="G180" s="300"/>
      <c r="H180" s="300"/>
      <c r="I180" s="300"/>
      <c r="J180" s="300"/>
      <c r="K180" s="300"/>
      <c r="L180" s="300"/>
      <c r="M180" s="300"/>
      <c r="N180" s="300"/>
      <c r="O180" s="300"/>
      <c r="P180" s="300"/>
      <c r="Q180" s="300"/>
      <c r="R180" s="300"/>
      <c r="S180" s="300"/>
      <c r="T180" s="300"/>
      <c r="U180" s="300"/>
      <c r="V180" s="300"/>
      <c r="W180" s="300"/>
    </row>
    <row r="181" spans="1:23" ht="14.25">
      <c r="A181" s="300"/>
      <c r="B181" s="300"/>
      <c r="C181" s="300"/>
      <c r="D181" s="300"/>
      <c r="E181" s="300"/>
      <c r="F181" s="300"/>
      <c r="G181" s="300"/>
      <c r="H181" s="300"/>
      <c r="I181" s="300"/>
      <c r="J181" s="300"/>
      <c r="K181" s="300"/>
      <c r="L181" s="300"/>
      <c r="M181" s="300"/>
      <c r="N181" s="300"/>
      <c r="O181" s="300"/>
      <c r="P181" s="300"/>
      <c r="Q181" s="300"/>
      <c r="R181" s="300"/>
      <c r="S181" s="300"/>
      <c r="T181" s="300"/>
      <c r="U181" s="300"/>
      <c r="V181" s="300"/>
      <c r="W181" s="300"/>
    </row>
    <row r="182" spans="1:23" ht="14.25">
      <c r="A182" s="300"/>
      <c r="B182" s="300"/>
      <c r="C182" s="300"/>
      <c r="D182" s="300"/>
      <c r="E182" s="300"/>
      <c r="F182" s="300"/>
      <c r="G182" s="300"/>
      <c r="H182" s="300"/>
      <c r="I182" s="300"/>
      <c r="J182" s="300"/>
      <c r="K182" s="300"/>
      <c r="L182" s="300"/>
      <c r="M182" s="300"/>
      <c r="N182" s="300"/>
      <c r="O182" s="300"/>
      <c r="P182" s="300"/>
      <c r="Q182" s="300"/>
      <c r="R182" s="300"/>
      <c r="S182" s="300"/>
      <c r="T182" s="300"/>
      <c r="U182" s="300"/>
      <c r="V182" s="300"/>
      <c r="W182" s="300"/>
    </row>
    <row r="183" spans="1:23" ht="14.25">
      <c r="A183" s="300"/>
      <c r="B183" s="300"/>
      <c r="C183" s="300"/>
      <c r="D183" s="300"/>
      <c r="E183" s="300"/>
      <c r="F183" s="300"/>
      <c r="G183" s="300"/>
      <c r="H183" s="300"/>
      <c r="I183" s="300"/>
      <c r="J183" s="300"/>
      <c r="K183" s="300"/>
      <c r="L183" s="300"/>
      <c r="M183" s="300"/>
      <c r="N183" s="300"/>
      <c r="O183" s="300"/>
      <c r="P183" s="300"/>
      <c r="Q183" s="300"/>
      <c r="R183" s="300"/>
      <c r="S183" s="300"/>
      <c r="T183" s="300"/>
      <c r="U183" s="300"/>
      <c r="V183" s="300"/>
      <c r="W183" s="300"/>
    </row>
    <row r="184" spans="1:23" ht="14.25">
      <c r="A184" s="300"/>
      <c r="B184" s="300"/>
      <c r="C184" s="300"/>
      <c r="D184" s="300"/>
      <c r="E184" s="300"/>
      <c r="F184" s="300"/>
      <c r="G184" s="300"/>
      <c r="H184" s="300"/>
      <c r="I184" s="300"/>
      <c r="J184" s="300"/>
      <c r="K184" s="300"/>
      <c r="L184" s="300"/>
      <c r="M184" s="300"/>
      <c r="N184" s="300"/>
      <c r="O184" s="300"/>
      <c r="P184" s="300"/>
      <c r="Q184" s="300"/>
      <c r="R184" s="300"/>
      <c r="S184" s="300"/>
      <c r="T184" s="300"/>
      <c r="U184" s="300"/>
      <c r="V184" s="300"/>
      <c r="W184" s="300"/>
    </row>
    <row r="185" spans="1:23" ht="14.25">
      <c r="A185" s="300"/>
      <c r="B185" s="300"/>
      <c r="C185" s="300"/>
      <c r="D185" s="300"/>
      <c r="E185" s="300"/>
      <c r="F185" s="300"/>
      <c r="G185" s="300"/>
      <c r="H185" s="300"/>
      <c r="I185" s="300"/>
      <c r="J185" s="300"/>
      <c r="K185" s="300"/>
      <c r="L185" s="300"/>
      <c r="M185" s="300"/>
      <c r="N185" s="300"/>
      <c r="O185" s="300"/>
      <c r="P185" s="300"/>
      <c r="Q185" s="300"/>
      <c r="R185" s="300"/>
      <c r="S185" s="300"/>
      <c r="T185" s="300"/>
      <c r="U185" s="300"/>
      <c r="V185" s="300"/>
      <c r="W185" s="300"/>
    </row>
    <row r="186" spans="1:23" ht="14.25">
      <c r="A186" s="300"/>
      <c r="B186" s="300"/>
      <c r="C186" s="300"/>
      <c r="D186" s="300"/>
      <c r="E186" s="300"/>
      <c r="F186" s="300"/>
      <c r="G186" s="300"/>
      <c r="H186" s="300"/>
      <c r="I186" s="300"/>
      <c r="J186" s="300"/>
      <c r="K186" s="300"/>
      <c r="L186" s="300"/>
      <c r="M186" s="300"/>
      <c r="N186" s="300"/>
      <c r="O186" s="300"/>
      <c r="P186" s="300"/>
      <c r="Q186" s="300"/>
      <c r="R186" s="300"/>
      <c r="S186" s="300"/>
      <c r="T186" s="300"/>
      <c r="U186" s="300"/>
      <c r="V186" s="300"/>
      <c r="W186" s="300"/>
    </row>
    <row r="187" spans="1:23" ht="14.25">
      <c r="A187" s="300"/>
      <c r="B187" s="300"/>
      <c r="C187" s="300"/>
      <c r="D187" s="300"/>
      <c r="E187" s="300"/>
      <c r="F187" s="300"/>
      <c r="G187" s="300"/>
      <c r="H187" s="300"/>
      <c r="I187" s="300"/>
      <c r="J187" s="300"/>
      <c r="K187" s="300"/>
      <c r="L187" s="300"/>
      <c r="M187" s="300"/>
      <c r="N187" s="300"/>
      <c r="O187" s="300"/>
      <c r="P187" s="300"/>
      <c r="Q187" s="300"/>
      <c r="R187" s="300"/>
      <c r="S187" s="300"/>
      <c r="T187" s="300"/>
      <c r="U187" s="300"/>
      <c r="V187" s="300"/>
      <c r="W187" s="300"/>
    </row>
    <row r="188" spans="1:23" ht="14.25">
      <c r="A188" s="300"/>
      <c r="B188" s="300"/>
      <c r="C188" s="300"/>
      <c r="D188" s="300"/>
      <c r="E188" s="300"/>
      <c r="F188" s="300"/>
      <c r="G188" s="300"/>
      <c r="H188" s="300"/>
      <c r="I188" s="300"/>
      <c r="J188" s="300"/>
      <c r="K188" s="300"/>
      <c r="L188" s="300"/>
      <c r="M188" s="300"/>
      <c r="N188" s="300"/>
      <c r="O188" s="300"/>
      <c r="P188" s="300"/>
      <c r="Q188" s="300"/>
      <c r="R188" s="300"/>
      <c r="S188" s="300"/>
      <c r="T188" s="300"/>
      <c r="U188" s="300"/>
      <c r="V188" s="300"/>
      <c r="W188" s="300"/>
    </row>
    <row r="189" spans="1:23" ht="14.25">
      <c r="A189" s="300"/>
      <c r="B189" s="300"/>
      <c r="C189" s="300"/>
      <c r="D189" s="300"/>
      <c r="E189" s="300"/>
      <c r="F189" s="300"/>
      <c r="G189" s="300"/>
      <c r="H189" s="300"/>
      <c r="I189" s="300"/>
      <c r="J189" s="300"/>
      <c r="K189" s="300"/>
      <c r="L189" s="300"/>
      <c r="M189" s="300"/>
      <c r="N189" s="300"/>
      <c r="O189" s="300"/>
      <c r="P189" s="300"/>
      <c r="Q189" s="300"/>
      <c r="R189" s="300"/>
      <c r="S189" s="300"/>
      <c r="T189" s="300"/>
      <c r="U189" s="300"/>
      <c r="V189" s="300"/>
      <c r="W189" s="300"/>
    </row>
    <row r="190" spans="1:23" ht="14.25">
      <c r="A190" s="300"/>
      <c r="B190" s="300"/>
      <c r="C190" s="300"/>
      <c r="D190" s="300"/>
      <c r="E190" s="300"/>
      <c r="F190" s="300"/>
      <c r="G190" s="300"/>
      <c r="H190" s="300"/>
      <c r="I190" s="300"/>
      <c r="J190" s="300"/>
      <c r="K190" s="300"/>
      <c r="L190" s="300"/>
      <c r="M190" s="300"/>
      <c r="N190" s="300"/>
      <c r="O190" s="300"/>
      <c r="P190" s="300"/>
      <c r="Q190" s="300"/>
      <c r="R190" s="300"/>
      <c r="S190" s="300"/>
      <c r="T190" s="300"/>
      <c r="U190" s="300"/>
      <c r="V190" s="300"/>
      <c r="W190" s="300"/>
    </row>
    <row r="191" spans="1:23" ht="14.25">
      <c r="A191" s="300"/>
      <c r="B191" s="300"/>
      <c r="C191" s="300"/>
      <c r="D191" s="300"/>
      <c r="E191" s="300"/>
      <c r="F191" s="300"/>
      <c r="G191" s="300"/>
      <c r="H191" s="300"/>
      <c r="I191" s="300"/>
      <c r="J191" s="300"/>
      <c r="K191" s="300"/>
      <c r="L191" s="300"/>
      <c r="M191" s="300"/>
      <c r="N191" s="300"/>
      <c r="O191" s="300"/>
      <c r="P191" s="300"/>
      <c r="Q191" s="300"/>
      <c r="R191" s="300"/>
      <c r="S191" s="300"/>
      <c r="T191" s="300"/>
      <c r="U191" s="300"/>
      <c r="V191" s="300"/>
      <c r="W191" s="300"/>
    </row>
    <row r="192" spans="1:23" ht="14.25">
      <c r="A192" s="300"/>
      <c r="B192" s="300"/>
      <c r="C192" s="300"/>
      <c r="D192" s="300"/>
      <c r="E192" s="300"/>
      <c r="F192" s="300"/>
      <c r="G192" s="300"/>
      <c r="H192" s="300"/>
      <c r="I192" s="300"/>
      <c r="J192" s="300"/>
      <c r="K192" s="300"/>
      <c r="L192" s="300"/>
      <c r="M192" s="300"/>
      <c r="N192" s="300"/>
      <c r="O192" s="300"/>
      <c r="P192" s="300"/>
      <c r="Q192" s="300"/>
      <c r="R192" s="300"/>
      <c r="S192" s="300"/>
      <c r="T192" s="300"/>
      <c r="U192" s="300"/>
      <c r="V192" s="300"/>
      <c r="W192" s="300"/>
    </row>
    <row r="193" spans="1:23" ht="14.25">
      <c r="A193" s="300"/>
      <c r="B193" s="300"/>
      <c r="C193" s="300"/>
      <c r="D193" s="300"/>
      <c r="E193" s="300"/>
      <c r="F193" s="300"/>
      <c r="G193" s="300"/>
      <c r="H193" s="300"/>
      <c r="I193" s="300"/>
      <c r="J193" s="300"/>
      <c r="K193" s="300"/>
      <c r="L193" s="300"/>
      <c r="M193" s="300"/>
      <c r="N193" s="300"/>
      <c r="O193" s="300"/>
      <c r="P193" s="300"/>
      <c r="Q193" s="300"/>
      <c r="R193" s="300"/>
      <c r="S193" s="300"/>
      <c r="T193" s="300"/>
      <c r="U193" s="300"/>
      <c r="V193" s="300"/>
      <c r="W193" s="300"/>
    </row>
    <row r="194" spans="1:23" ht="14.25">
      <c r="A194" s="300"/>
      <c r="B194" s="300"/>
      <c r="C194" s="300"/>
      <c r="D194" s="300"/>
      <c r="E194" s="300"/>
      <c r="F194" s="300"/>
      <c r="G194" s="300"/>
      <c r="H194" s="300"/>
      <c r="I194" s="300"/>
      <c r="J194" s="300"/>
      <c r="K194" s="300"/>
      <c r="L194" s="300"/>
      <c r="M194" s="300"/>
      <c r="N194" s="300"/>
      <c r="O194" s="300"/>
      <c r="P194" s="300"/>
      <c r="Q194" s="300"/>
      <c r="R194" s="300"/>
      <c r="S194" s="300"/>
      <c r="T194" s="300"/>
      <c r="U194" s="300"/>
      <c r="V194" s="300"/>
      <c r="W194" s="300"/>
    </row>
    <row r="195" spans="1:23" ht="14.25">
      <c r="A195" s="300"/>
      <c r="B195" s="300"/>
      <c r="C195" s="300"/>
      <c r="D195" s="300"/>
      <c r="E195" s="300"/>
      <c r="F195" s="300"/>
      <c r="G195" s="300"/>
      <c r="H195" s="300"/>
      <c r="I195" s="300"/>
      <c r="J195" s="300"/>
      <c r="K195" s="300"/>
      <c r="L195" s="300"/>
      <c r="M195" s="300"/>
      <c r="N195" s="300"/>
      <c r="O195" s="300"/>
      <c r="P195" s="300"/>
      <c r="Q195" s="300"/>
      <c r="R195" s="300"/>
      <c r="S195" s="300"/>
      <c r="T195" s="300"/>
      <c r="U195" s="300"/>
      <c r="V195" s="300"/>
      <c r="W195" s="300"/>
    </row>
    <row r="196" spans="1:23" ht="14.25">
      <c r="A196" s="300"/>
      <c r="B196" s="300"/>
      <c r="C196" s="300"/>
      <c r="D196" s="300"/>
      <c r="E196" s="300"/>
      <c r="F196" s="300"/>
      <c r="G196" s="300"/>
      <c r="H196" s="300"/>
      <c r="I196" s="300"/>
      <c r="J196" s="300"/>
      <c r="K196" s="300"/>
      <c r="L196" s="300"/>
      <c r="M196" s="300"/>
      <c r="N196" s="300"/>
      <c r="O196" s="300"/>
      <c r="P196" s="300"/>
      <c r="Q196" s="300"/>
      <c r="R196" s="300"/>
      <c r="S196" s="300"/>
      <c r="T196" s="300"/>
      <c r="U196" s="300"/>
      <c r="V196" s="300"/>
      <c r="W196" s="300"/>
    </row>
    <row r="197" spans="1:23" ht="14.25">
      <c r="A197" s="300"/>
      <c r="B197" s="300"/>
      <c r="C197" s="300"/>
      <c r="D197" s="300"/>
      <c r="E197" s="300"/>
      <c r="F197" s="300"/>
      <c r="G197" s="300"/>
      <c r="H197" s="300"/>
      <c r="I197" s="300"/>
      <c r="J197" s="300"/>
      <c r="K197" s="300"/>
      <c r="L197" s="300"/>
      <c r="M197" s="300"/>
      <c r="N197" s="300"/>
      <c r="O197" s="300"/>
      <c r="P197" s="300"/>
      <c r="Q197" s="300"/>
      <c r="R197" s="300"/>
      <c r="S197" s="300"/>
      <c r="T197" s="300"/>
      <c r="U197" s="300"/>
      <c r="V197" s="300"/>
      <c r="W197" s="300"/>
    </row>
    <row r="198" spans="1:23" ht="14.25">
      <c r="A198" s="300"/>
      <c r="B198" s="300"/>
      <c r="C198" s="300"/>
      <c r="D198" s="300"/>
      <c r="E198" s="300"/>
      <c r="F198" s="300"/>
      <c r="G198" s="300"/>
      <c r="H198" s="300"/>
      <c r="I198" s="300"/>
      <c r="J198" s="300"/>
      <c r="K198" s="300"/>
      <c r="L198" s="300"/>
      <c r="M198" s="300"/>
      <c r="N198" s="300"/>
      <c r="O198" s="300"/>
      <c r="P198" s="300"/>
      <c r="Q198" s="300"/>
      <c r="R198" s="300"/>
      <c r="S198" s="300"/>
      <c r="T198" s="300"/>
      <c r="U198" s="300"/>
      <c r="V198" s="300"/>
      <c r="W198" s="300"/>
    </row>
    <row r="199" spans="1:23" ht="14.25">
      <c r="A199" s="300"/>
      <c r="B199" s="300"/>
      <c r="C199" s="300"/>
      <c r="D199" s="300"/>
      <c r="E199" s="300"/>
      <c r="F199" s="300"/>
      <c r="G199" s="300"/>
      <c r="H199" s="300"/>
      <c r="I199" s="300"/>
      <c r="J199" s="300"/>
      <c r="K199" s="300"/>
      <c r="L199" s="300"/>
      <c r="M199" s="300"/>
      <c r="N199" s="300"/>
      <c r="O199" s="300"/>
      <c r="P199" s="300"/>
      <c r="Q199" s="300"/>
      <c r="R199" s="300"/>
      <c r="S199" s="300"/>
      <c r="T199" s="300"/>
      <c r="U199" s="300"/>
      <c r="V199" s="300"/>
      <c r="W199" s="300"/>
    </row>
    <row r="200" spans="1:23" ht="14.25">
      <c r="A200" s="300"/>
      <c r="B200" s="300"/>
      <c r="C200" s="300"/>
      <c r="D200" s="300"/>
      <c r="E200" s="300"/>
      <c r="F200" s="300"/>
      <c r="G200" s="300"/>
      <c r="H200" s="300"/>
      <c r="I200" s="300"/>
      <c r="J200" s="300"/>
      <c r="K200" s="300"/>
      <c r="L200" s="300"/>
      <c r="M200" s="300"/>
      <c r="N200" s="300"/>
      <c r="O200" s="300"/>
      <c r="P200" s="300"/>
      <c r="Q200" s="300"/>
      <c r="R200" s="300"/>
      <c r="S200" s="300"/>
      <c r="T200" s="300"/>
      <c r="U200" s="300"/>
      <c r="V200" s="300"/>
      <c r="W200" s="300"/>
    </row>
    <row r="201" spans="1:23" ht="14.25">
      <c r="A201" s="300"/>
      <c r="B201" s="300"/>
      <c r="C201" s="300"/>
      <c r="D201" s="300"/>
      <c r="E201" s="300"/>
      <c r="F201" s="300"/>
      <c r="G201" s="300"/>
      <c r="H201" s="300"/>
      <c r="I201" s="300"/>
      <c r="J201" s="300"/>
      <c r="K201" s="300"/>
      <c r="L201" s="300"/>
      <c r="M201" s="300"/>
      <c r="N201" s="300"/>
      <c r="O201" s="300"/>
      <c r="P201" s="300"/>
      <c r="Q201" s="300"/>
      <c r="R201" s="300"/>
      <c r="S201" s="300"/>
      <c r="T201" s="300"/>
      <c r="U201" s="300"/>
      <c r="V201" s="300"/>
      <c r="W201" s="300"/>
    </row>
    <row r="202" spans="1:23" ht="14.25">
      <c r="A202" s="300"/>
      <c r="B202" s="300"/>
      <c r="C202" s="300"/>
      <c r="D202" s="300"/>
      <c r="E202" s="300"/>
      <c r="F202" s="300"/>
      <c r="G202" s="300"/>
      <c r="H202" s="300"/>
      <c r="I202" s="300"/>
      <c r="J202" s="300"/>
      <c r="K202" s="300"/>
      <c r="L202" s="300"/>
      <c r="M202" s="300"/>
      <c r="N202" s="300"/>
      <c r="O202" s="300"/>
      <c r="P202" s="300"/>
      <c r="Q202" s="300"/>
      <c r="R202" s="300"/>
      <c r="S202" s="300"/>
      <c r="T202" s="300"/>
      <c r="U202" s="300"/>
      <c r="V202" s="300"/>
      <c r="W202" s="300"/>
    </row>
    <row r="203" spans="1:23" ht="14.25">
      <c r="A203" s="300"/>
      <c r="B203" s="300"/>
      <c r="C203" s="300"/>
      <c r="D203" s="300"/>
      <c r="E203" s="300"/>
      <c r="F203" s="300"/>
      <c r="G203" s="300"/>
      <c r="H203" s="300"/>
      <c r="I203" s="300"/>
      <c r="J203" s="300"/>
      <c r="K203" s="300"/>
      <c r="L203" s="300"/>
      <c r="M203" s="300"/>
      <c r="N203" s="300"/>
      <c r="O203" s="300"/>
      <c r="P203" s="300"/>
      <c r="Q203" s="300"/>
      <c r="R203" s="300"/>
      <c r="S203" s="300"/>
      <c r="T203" s="300"/>
      <c r="U203" s="300"/>
      <c r="V203" s="300"/>
      <c r="W203" s="300"/>
    </row>
    <row r="204" spans="1:23" ht="14.25">
      <c r="A204" s="300"/>
      <c r="B204" s="300"/>
      <c r="C204" s="300"/>
      <c r="D204" s="300"/>
      <c r="E204" s="300"/>
      <c r="F204" s="300"/>
      <c r="G204" s="300"/>
      <c r="H204" s="300"/>
      <c r="I204" s="300"/>
      <c r="J204" s="300"/>
      <c r="K204" s="300"/>
      <c r="L204" s="300"/>
      <c r="M204" s="300"/>
      <c r="N204" s="300"/>
      <c r="O204" s="300"/>
      <c r="P204" s="300"/>
      <c r="Q204" s="300"/>
      <c r="R204" s="300"/>
      <c r="S204" s="300"/>
      <c r="T204" s="300"/>
      <c r="U204" s="300"/>
      <c r="V204" s="300"/>
      <c r="W204" s="300"/>
    </row>
    <row r="205" spans="1:23" ht="14.25">
      <c r="A205" s="300"/>
      <c r="B205" s="300"/>
      <c r="C205" s="300"/>
      <c r="D205" s="300"/>
      <c r="E205" s="300"/>
      <c r="F205" s="300"/>
      <c r="G205" s="300"/>
      <c r="H205" s="300"/>
      <c r="I205" s="300"/>
      <c r="J205" s="300"/>
      <c r="K205" s="300"/>
      <c r="L205" s="300"/>
      <c r="M205" s="300"/>
      <c r="N205" s="300"/>
      <c r="O205" s="300"/>
      <c r="P205" s="300"/>
      <c r="Q205" s="300"/>
      <c r="R205" s="300"/>
      <c r="S205" s="300"/>
      <c r="T205" s="300"/>
      <c r="U205" s="300"/>
      <c r="V205" s="300"/>
      <c r="W205" s="300"/>
    </row>
    <row r="206" spans="1:23" ht="14.25">
      <c r="A206" s="300"/>
      <c r="B206" s="300"/>
      <c r="C206" s="300"/>
      <c r="D206" s="300"/>
      <c r="E206" s="300"/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300"/>
      <c r="Q206" s="300"/>
      <c r="R206" s="300"/>
      <c r="S206" s="300"/>
      <c r="T206" s="300"/>
      <c r="U206" s="300"/>
      <c r="V206" s="300"/>
      <c r="W206" s="300"/>
    </row>
    <row r="207" spans="1:23" ht="14.25">
      <c r="A207" s="300"/>
      <c r="B207" s="300"/>
      <c r="C207" s="300"/>
      <c r="D207" s="300"/>
      <c r="E207" s="300"/>
      <c r="F207" s="300"/>
      <c r="G207" s="300"/>
      <c r="H207" s="300"/>
      <c r="I207" s="300"/>
      <c r="J207" s="300"/>
      <c r="K207" s="300"/>
      <c r="L207" s="300"/>
      <c r="M207" s="300"/>
      <c r="N207" s="300"/>
      <c r="O207" s="300"/>
      <c r="P207" s="300"/>
      <c r="Q207" s="300"/>
      <c r="R207" s="300"/>
      <c r="S207" s="300"/>
      <c r="T207" s="300"/>
      <c r="U207" s="300"/>
      <c r="V207" s="300"/>
      <c r="W207" s="300"/>
    </row>
    <row r="208" spans="1:23" ht="14.25">
      <c r="A208" s="300"/>
      <c r="B208" s="300"/>
      <c r="C208" s="300"/>
      <c r="D208" s="300"/>
      <c r="E208" s="300"/>
      <c r="F208" s="300"/>
      <c r="G208" s="300"/>
      <c r="H208" s="300"/>
      <c r="I208" s="300"/>
      <c r="J208" s="300"/>
      <c r="K208" s="300"/>
      <c r="L208" s="300"/>
      <c r="M208" s="300"/>
      <c r="N208" s="300"/>
      <c r="O208" s="300"/>
      <c r="P208" s="300"/>
      <c r="Q208" s="300"/>
      <c r="R208" s="300"/>
      <c r="S208" s="300"/>
      <c r="T208" s="300"/>
      <c r="U208" s="300"/>
      <c r="V208" s="300"/>
      <c r="W208" s="300"/>
    </row>
    <row r="209" spans="1:23" ht="14.25">
      <c r="A209" s="300"/>
      <c r="B209" s="300"/>
      <c r="C209" s="300"/>
      <c r="D209" s="300"/>
      <c r="E209" s="300"/>
      <c r="F209" s="300"/>
      <c r="G209" s="300"/>
      <c r="H209" s="300"/>
      <c r="I209" s="300"/>
      <c r="J209" s="300"/>
      <c r="K209" s="300"/>
      <c r="L209" s="300"/>
      <c r="M209" s="300"/>
      <c r="N209" s="300"/>
      <c r="O209" s="300"/>
      <c r="P209" s="300"/>
      <c r="Q209" s="300"/>
      <c r="R209" s="300"/>
      <c r="S209" s="300"/>
      <c r="T209" s="300"/>
      <c r="U209" s="300"/>
      <c r="V209" s="300"/>
      <c r="W209" s="300"/>
    </row>
    <row r="210" spans="1:23" ht="14.25">
      <c r="A210" s="300"/>
      <c r="B210" s="300"/>
      <c r="C210" s="300"/>
      <c r="D210" s="300"/>
      <c r="E210" s="300"/>
      <c r="F210" s="300"/>
      <c r="G210" s="300"/>
      <c r="H210" s="300"/>
      <c r="I210" s="300"/>
      <c r="J210" s="300"/>
      <c r="K210" s="300"/>
      <c r="L210" s="300"/>
      <c r="M210" s="300"/>
      <c r="N210" s="300"/>
      <c r="O210" s="300"/>
      <c r="P210" s="300"/>
      <c r="Q210" s="300"/>
      <c r="R210" s="300"/>
      <c r="S210" s="300"/>
      <c r="T210" s="300"/>
      <c r="U210" s="300"/>
      <c r="V210" s="300"/>
      <c r="W210" s="300"/>
    </row>
    <row r="211" spans="1:23" ht="14.25">
      <c r="A211" s="300"/>
      <c r="B211" s="300"/>
      <c r="C211" s="300"/>
      <c r="D211" s="300"/>
      <c r="E211" s="300"/>
      <c r="F211" s="300"/>
      <c r="G211" s="300"/>
      <c r="H211" s="300"/>
      <c r="I211" s="300"/>
      <c r="J211" s="300"/>
      <c r="K211" s="300"/>
      <c r="L211" s="300"/>
      <c r="M211" s="300"/>
      <c r="N211" s="300"/>
      <c r="O211" s="300"/>
      <c r="P211" s="300"/>
      <c r="Q211" s="300"/>
      <c r="R211" s="300"/>
      <c r="S211" s="300"/>
      <c r="T211" s="300"/>
      <c r="U211" s="300"/>
      <c r="V211" s="300"/>
      <c r="W211" s="300"/>
    </row>
    <row r="212" spans="1:23" ht="14.25">
      <c r="A212" s="300"/>
      <c r="B212" s="300"/>
      <c r="C212" s="300"/>
      <c r="D212" s="300"/>
      <c r="E212" s="300"/>
      <c r="F212" s="300"/>
      <c r="G212" s="300"/>
      <c r="H212" s="300"/>
      <c r="I212" s="300"/>
      <c r="J212" s="300"/>
      <c r="K212" s="300"/>
      <c r="L212" s="300"/>
      <c r="M212" s="300"/>
      <c r="N212" s="300"/>
      <c r="O212" s="300"/>
      <c r="P212" s="300"/>
      <c r="Q212" s="300"/>
      <c r="R212" s="300"/>
      <c r="S212" s="300"/>
      <c r="T212" s="300"/>
      <c r="U212" s="300"/>
      <c r="V212" s="300"/>
      <c r="W212" s="300"/>
    </row>
    <row r="213" spans="1:23" ht="14.25">
      <c r="A213" s="300"/>
      <c r="B213" s="300"/>
      <c r="C213" s="300"/>
      <c r="D213" s="300"/>
      <c r="E213" s="300"/>
      <c r="F213" s="300"/>
      <c r="G213" s="300"/>
      <c r="H213" s="300"/>
      <c r="I213" s="300"/>
      <c r="J213" s="300"/>
      <c r="K213" s="300"/>
      <c r="L213" s="300"/>
      <c r="M213" s="300"/>
      <c r="N213" s="300"/>
      <c r="O213" s="300"/>
      <c r="P213" s="300"/>
      <c r="Q213" s="300"/>
      <c r="R213" s="300"/>
      <c r="S213" s="300"/>
      <c r="T213" s="300"/>
      <c r="U213" s="300"/>
      <c r="V213" s="300"/>
      <c r="W213" s="300"/>
    </row>
    <row r="214" spans="1:23" ht="14.25">
      <c r="A214" s="300"/>
      <c r="B214" s="300"/>
      <c r="C214" s="300"/>
      <c r="D214" s="300"/>
      <c r="E214" s="300"/>
      <c r="F214" s="300"/>
      <c r="G214" s="300"/>
      <c r="H214" s="300"/>
      <c r="I214" s="300"/>
      <c r="J214" s="300"/>
      <c r="K214" s="300"/>
      <c r="L214" s="300"/>
      <c r="M214" s="300"/>
      <c r="N214" s="300"/>
      <c r="O214" s="300"/>
      <c r="P214" s="300"/>
      <c r="Q214" s="300"/>
      <c r="R214" s="300"/>
      <c r="S214" s="300"/>
      <c r="T214" s="300"/>
      <c r="U214" s="300"/>
      <c r="V214" s="300"/>
      <c r="W214" s="300"/>
    </row>
    <row r="215" spans="1:23" ht="14.25">
      <c r="A215" s="300"/>
      <c r="B215" s="300"/>
      <c r="C215" s="300"/>
      <c r="D215" s="300"/>
      <c r="E215" s="300"/>
      <c r="F215" s="300"/>
      <c r="G215" s="300"/>
      <c r="H215" s="300"/>
      <c r="I215" s="300"/>
      <c r="J215" s="300"/>
      <c r="K215" s="300"/>
      <c r="L215" s="300"/>
      <c r="M215" s="300"/>
      <c r="N215" s="300"/>
      <c r="O215" s="300"/>
      <c r="P215" s="300"/>
      <c r="Q215" s="300"/>
      <c r="R215" s="300"/>
      <c r="S215" s="300"/>
      <c r="T215" s="300"/>
      <c r="U215" s="300"/>
      <c r="V215" s="300"/>
      <c r="W215" s="300"/>
    </row>
    <row r="216" spans="1:23" ht="14.25">
      <c r="A216" s="300"/>
      <c r="B216" s="300"/>
      <c r="C216" s="300"/>
      <c r="D216" s="300"/>
      <c r="E216" s="300"/>
      <c r="F216" s="300"/>
      <c r="G216" s="300"/>
      <c r="H216" s="300"/>
      <c r="I216" s="300"/>
      <c r="J216" s="300"/>
      <c r="K216" s="300"/>
      <c r="L216" s="300"/>
      <c r="M216" s="300"/>
      <c r="N216" s="300"/>
      <c r="O216" s="300"/>
      <c r="P216" s="300"/>
      <c r="Q216" s="300"/>
      <c r="R216" s="300"/>
      <c r="S216" s="300"/>
      <c r="T216" s="300"/>
      <c r="U216" s="300"/>
      <c r="V216" s="300"/>
      <c r="W216" s="300"/>
    </row>
    <row r="217" spans="1:23" ht="14.25">
      <c r="A217" s="300"/>
      <c r="B217" s="300"/>
      <c r="C217" s="300"/>
      <c r="D217" s="300"/>
      <c r="E217" s="300"/>
      <c r="F217" s="300"/>
      <c r="G217" s="300"/>
      <c r="H217" s="300"/>
      <c r="I217" s="300"/>
      <c r="J217" s="300"/>
      <c r="K217" s="300"/>
      <c r="L217" s="300"/>
      <c r="M217" s="300"/>
      <c r="N217" s="300"/>
      <c r="O217" s="300"/>
      <c r="P217" s="300"/>
      <c r="Q217" s="300"/>
      <c r="R217" s="300"/>
      <c r="S217" s="300"/>
      <c r="T217" s="300"/>
      <c r="U217" s="300"/>
      <c r="V217" s="300"/>
      <c r="W217" s="300"/>
    </row>
    <row r="218" spans="1:23" ht="14.25">
      <c r="A218" s="300"/>
      <c r="B218" s="300"/>
      <c r="C218" s="300"/>
      <c r="D218" s="300"/>
      <c r="E218" s="300"/>
      <c r="F218" s="300"/>
      <c r="G218" s="300"/>
      <c r="H218" s="300"/>
      <c r="I218" s="300"/>
      <c r="J218" s="300"/>
      <c r="K218" s="300"/>
      <c r="L218" s="300"/>
      <c r="M218" s="300"/>
      <c r="N218" s="300"/>
      <c r="O218" s="300"/>
      <c r="P218" s="300"/>
      <c r="Q218" s="300"/>
      <c r="R218" s="300"/>
      <c r="S218" s="300"/>
      <c r="T218" s="300"/>
      <c r="U218" s="300"/>
      <c r="V218" s="300"/>
      <c r="W218" s="300"/>
    </row>
    <row r="219" spans="1:23" ht="14.25">
      <c r="A219" s="300"/>
      <c r="B219" s="300"/>
      <c r="C219" s="300"/>
      <c r="D219" s="300"/>
      <c r="E219" s="300"/>
      <c r="F219" s="300"/>
      <c r="G219" s="300"/>
      <c r="H219" s="300"/>
      <c r="I219" s="300"/>
      <c r="J219" s="300"/>
      <c r="K219" s="300"/>
      <c r="L219" s="300"/>
      <c r="M219" s="300"/>
      <c r="N219" s="300"/>
      <c r="O219" s="300"/>
      <c r="P219" s="300"/>
      <c r="Q219" s="300"/>
      <c r="R219" s="300"/>
      <c r="S219" s="300"/>
      <c r="T219" s="300"/>
      <c r="U219" s="300"/>
      <c r="V219" s="300"/>
      <c r="W219" s="300"/>
    </row>
    <row r="220" spans="1:23" ht="14.25">
      <c r="A220" s="300"/>
      <c r="B220" s="300"/>
      <c r="C220" s="300"/>
      <c r="D220" s="300"/>
      <c r="E220" s="300"/>
      <c r="F220" s="300"/>
      <c r="G220" s="300"/>
      <c r="H220" s="300"/>
      <c r="I220" s="300"/>
      <c r="J220" s="300"/>
      <c r="K220" s="300"/>
      <c r="L220" s="300"/>
      <c r="M220" s="300"/>
      <c r="N220" s="300"/>
      <c r="O220" s="300"/>
      <c r="P220" s="300"/>
      <c r="Q220" s="300"/>
      <c r="R220" s="300"/>
      <c r="S220" s="300"/>
      <c r="T220" s="300"/>
      <c r="U220" s="300"/>
      <c r="V220" s="300"/>
      <c r="W220" s="300"/>
    </row>
    <row r="221" spans="1:23" ht="14.25">
      <c r="A221" s="300"/>
      <c r="B221" s="300"/>
      <c r="C221" s="300"/>
      <c r="D221" s="300"/>
      <c r="E221" s="300"/>
      <c r="F221" s="300"/>
      <c r="G221" s="300"/>
      <c r="H221" s="300"/>
      <c r="I221" s="300"/>
      <c r="J221" s="300"/>
      <c r="K221" s="300"/>
      <c r="L221" s="300"/>
      <c r="M221" s="300"/>
      <c r="N221" s="300"/>
      <c r="O221" s="300"/>
      <c r="P221" s="300"/>
      <c r="Q221" s="300"/>
      <c r="R221" s="300"/>
      <c r="S221" s="300"/>
      <c r="T221" s="300"/>
      <c r="U221" s="300"/>
      <c r="V221" s="300"/>
      <c r="W221" s="300"/>
    </row>
    <row r="222" spans="1:23" ht="14.25">
      <c r="A222" s="300"/>
      <c r="B222" s="300"/>
      <c r="C222" s="300"/>
      <c r="D222" s="300"/>
      <c r="E222" s="300"/>
      <c r="F222" s="300"/>
      <c r="G222" s="300"/>
      <c r="H222" s="300"/>
      <c r="I222" s="300"/>
      <c r="J222" s="300"/>
      <c r="K222" s="300"/>
      <c r="L222" s="300"/>
      <c r="M222" s="300"/>
      <c r="N222" s="300"/>
      <c r="O222" s="300"/>
      <c r="P222" s="300"/>
      <c r="Q222" s="300"/>
      <c r="R222" s="300"/>
      <c r="S222" s="300"/>
      <c r="T222" s="300"/>
      <c r="U222" s="300"/>
      <c r="V222" s="300"/>
      <c r="W222" s="300"/>
    </row>
    <row r="223" spans="1:23" ht="14.25">
      <c r="A223" s="300"/>
      <c r="B223" s="300"/>
      <c r="C223" s="300"/>
      <c r="D223" s="300"/>
      <c r="E223" s="300"/>
      <c r="F223" s="300"/>
      <c r="G223" s="300"/>
      <c r="H223" s="300"/>
      <c r="I223" s="300"/>
      <c r="J223" s="300"/>
      <c r="K223" s="300"/>
      <c r="L223" s="300"/>
      <c r="M223" s="300"/>
      <c r="N223" s="300"/>
      <c r="O223" s="300"/>
      <c r="P223" s="300"/>
      <c r="Q223" s="300"/>
      <c r="R223" s="300"/>
      <c r="S223" s="300"/>
      <c r="T223" s="300"/>
      <c r="U223" s="300"/>
      <c r="V223" s="300"/>
      <c r="W223" s="300"/>
    </row>
    <row r="224" spans="1:23" ht="14.25">
      <c r="A224" s="300"/>
      <c r="B224" s="300"/>
      <c r="C224" s="300"/>
      <c r="D224" s="300"/>
      <c r="E224" s="300"/>
      <c r="F224" s="300"/>
      <c r="G224" s="300"/>
      <c r="H224" s="300"/>
      <c r="I224" s="300"/>
      <c r="J224" s="300"/>
      <c r="K224" s="300"/>
      <c r="L224" s="300"/>
      <c r="M224" s="300"/>
      <c r="N224" s="300"/>
      <c r="O224" s="300"/>
      <c r="P224" s="300"/>
      <c r="Q224" s="300"/>
      <c r="R224" s="300"/>
      <c r="S224" s="300"/>
      <c r="T224" s="300"/>
      <c r="U224" s="300"/>
      <c r="V224" s="300"/>
      <c r="W224" s="300"/>
    </row>
    <row r="225" spans="1:23" ht="14.25">
      <c r="A225" s="300"/>
      <c r="B225" s="300"/>
      <c r="C225" s="300"/>
      <c r="D225" s="300"/>
      <c r="E225" s="300"/>
      <c r="F225" s="300"/>
      <c r="G225" s="300"/>
      <c r="H225" s="300"/>
      <c r="I225" s="300"/>
      <c r="J225" s="300"/>
      <c r="K225" s="300"/>
      <c r="L225" s="300"/>
      <c r="M225" s="300"/>
      <c r="N225" s="300"/>
      <c r="O225" s="300"/>
      <c r="P225" s="300"/>
      <c r="Q225" s="300"/>
      <c r="R225" s="300"/>
      <c r="S225" s="300"/>
      <c r="T225" s="300"/>
      <c r="U225" s="300"/>
      <c r="V225" s="300"/>
      <c r="W225" s="300"/>
    </row>
    <row r="226" spans="1:23" ht="14.25">
      <c r="A226" s="300"/>
      <c r="B226" s="300"/>
      <c r="C226" s="300"/>
      <c r="D226" s="300"/>
      <c r="E226" s="300"/>
      <c r="F226" s="300"/>
      <c r="G226" s="300"/>
      <c r="H226" s="300"/>
      <c r="I226" s="300"/>
      <c r="J226" s="300"/>
      <c r="K226" s="300"/>
      <c r="L226" s="300"/>
      <c r="M226" s="300"/>
      <c r="N226" s="300"/>
      <c r="O226" s="300"/>
      <c r="P226" s="300"/>
      <c r="Q226" s="300"/>
      <c r="R226" s="300"/>
      <c r="S226" s="300"/>
      <c r="T226" s="300"/>
      <c r="U226" s="300"/>
      <c r="V226" s="300"/>
      <c r="W226" s="300"/>
    </row>
    <row r="227" spans="1:23" ht="14.25">
      <c r="A227" s="300"/>
      <c r="B227" s="300"/>
      <c r="C227" s="300"/>
      <c r="D227" s="300"/>
      <c r="E227" s="300"/>
      <c r="F227" s="300"/>
      <c r="G227" s="300"/>
      <c r="H227" s="300"/>
      <c r="I227" s="300"/>
      <c r="J227" s="300"/>
      <c r="K227" s="300"/>
      <c r="L227" s="300"/>
      <c r="M227" s="300"/>
      <c r="N227" s="300"/>
      <c r="O227" s="300"/>
      <c r="P227" s="300"/>
      <c r="Q227" s="300"/>
      <c r="R227" s="300"/>
      <c r="S227" s="300"/>
      <c r="T227" s="300"/>
      <c r="U227" s="300"/>
      <c r="V227" s="300"/>
      <c r="W227" s="300"/>
    </row>
    <row r="228" spans="1:23" ht="14.25">
      <c r="A228" s="300"/>
      <c r="B228" s="300"/>
      <c r="C228" s="300"/>
      <c r="D228" s="300"/>
      <c r="E228" s="300"/>
      <c r="F228" s="300"/>
      <c r="G228" s="300"/>
      <c r="H228" s="300"/>
      <c r="I228" s="300"/>
      <c r="J228" s="300"/>
      <c r="K228" s="300"/>
      <c r="L228" s="300"/>
      <c r="M228" s="300"/>
      <c r="N228" s="300"/>
      <c r="O228" s="300"/>
      <c r="P228" s="300"/>
      <c r="Q228" s="300"/>
      <c r="R228" s="300"/>
      <c r="S228" s="300"/>
      <c r="T228" s="300"/>
      <c r="U228" s="300"/>
      <c r="V228" s="300"/>
      <c r="W228" s="300"/>
    </row>
    <row r="229" spans="1:23" ht="14.25">
      <c r="A229" s="300"/>
      <c r="B229" s="300"/>
      <c r="C229" s="300"/>
      <c r="D229" s="300"/>
      <c r="E229" s="300"/>
      <c r="F229" s="300"/>
      <c r="G229" s="300"/>
      <c r="H229" s="300"/>
      <c r="I229" s="300"/>
      <c r="J229" s="300"/>
      <c r="K229" s="300"/>
      <c r="L229" s="300"/>
      <c r="M229" s="300"/>
      <c r="N229" s="300"/>
      <c r="O229" s="300"/>
      <c r="P229" s="300"/>
      <c r="Q229" s="300"/>
      <c r="R229" s="300"/>
      <c r="S229" s="300"/>
      <c r="T229" s="300"/>
      <c r="U229" s="300"/>
      <c r="V229" s="300"/>
      <c r="W229" s="300"/>
    </row>
    <row r="230" spans="1:23" ht="14.25">
      <c r="A230" s="300"/>
      <c r="B230" s="300"/>
      <c r="C230" s="300"/>
      <c r="D230" s="300"/>
      <c r="E230" s="300"/>
      <c r="F230" s="300"/>
      <c r="G230" s="300"/>
      <c r="H230" s="300"/>
      <c r="I230" s="300"/>
      <c r="J230" s="300"/>
      <c r="K230" s="300"/>
      <c r="L230" s="300"/>
      <c r="M230" s="300"/>
      <c r="N230" s="300"/>
      <c r="O230" s="300"/>
      <c r="P230" s="300"/>
      <c r="Q230" s="300"/>
      <c r="R230" s="300"/>
      <c r="S230" s="300"/>
      <c r="T230" s="300"/>
      <c r="U230" s="300"/>
      <c r="V230" s="300"/>
      <c r="W230" s="300"/>
    </row>
    <row r="231" spans="1:23" ht="14.25">
      <c r="A231" s="300"/>
      <c r="B231" s="300"/>
      <c r="C231" s="300"/>
      <c r="D231" s="300"/>
      <c r="E231" s="300"/>
      <c r="F231" s="300"/>
      <c r="G231" s="300"/>
      <c r="H231" s="300"/>
      <c r="I231" s="300"/>
      <c r="J231" s="300"/>
      <c r="K231" s="300"/>
      <c r="L231" s="300"/>
      <c r="M231" s="300"/>
      <c r="N231" s="300"/>
      <c r="O231" s="300"/>
      <c r="P231" s="300"/>
      <c r="Q231" s="300"/>
      <c r="R231" s="300"/>
      <c r="S231" s="300"/>
      <c r="T231" s="300"/>
      <c r="U231" s="300"/>
      <c r="V231" s="300"/>
      <c r="W231" s="300"/>
    </row>
    <row r="232" spans="1:23" ht="14.25">
      <c r="A232" s="300"/>
      <c r="B232" s="300"/>
      <c r="C232" s="300"/>
      <c r="D232" s="300"/>
      <c r="E232" s="300"/>
      <c r="F232" s="300"/>
      <c r="G232" s="300"/>
      <c r="H232" s="300"/>
      <c r="I232" s="300"/>
      <c r="J232" s="300"/>
      <c r="K232" s="300"/>
      <c r="L232" s="300"/>
      <c r="M232" s="300"/>
      <c r="N232" s="300"/>
      <c r="O232" s="300"/>
      <c r="P232" s="300"/>
      <c r="Q232" s="300"/>
      <c r="R232" s="300"/>
      <c r="S232" s="300"/>
      <c r="T232" s="300"/>
      <c r="U232" s="300"/>
      <c r="V232" s="300"/>
      <c r="W232" s="300"/>
    </row>
    <row r="233" spans="1:23" ht="14.25">
      <c r="A233" s="300"/>
      <c r="B233" s="300"/>
      <c r="C233" s="300"/>
      <c r="D233" s="300"/>
      <c r="E233" s="300"/>
      <c r="F233" s="300"/>
      <c r="G233" s="300"/>
      <c r="H233" s="300"/>
      <c r="I233" s="300"/>
      <c r="J233" s="300"/>
      <c r="K233" s="300"/>
      <c r="L233" s="300"/>
      <c r="M233" s="300"/>
      <c r="N233" s="300"/>
      <c r="O233" s="300"/>
      <c r="P233" s="300"/>
      <c r="Q233" s="300"/>
      <c r="R233" s="300"/>
      <c r="S233" s="300"/>
      <c r="T233" s="300"/>
      <c r="U233" s="300"/>
      <c r="V233" s="300"/>
      <c r="W233" s="300"/>
    </row>
    <row r="234" spans="1:23" ht="14.25">
      <c r="A234" s="300"/>
      <c r="B234" s="300"/>
      <c r="C234" s="300"/>
      <c r="D234" s="300"/>
      <c r="E234" s="300"/>
      <c r="F234" s="300"/>
      <c r="G234" s="300"/>
      <c r="H234" s="300"/>
      <c r="I234" s="300"/>
      <c r="J234" s="300"/>
      <c r="K234" s="300"/>
      <c r="L234" s="300"/>
      <c r="M234" s="300"/>
      <c r="N234" s="300"/>
      <c r="O234" s="300"/>
      <c r="P234" s="300"/>
      <c r="Q234" s="300"/>
      <c r="R234" s="300"/>
      <c r="S234" s="300"/>
      <c r="T234" s="300"/>
      <c r="U234" s="300"/>
      <c r="V234" s="300"/>
      <c r="W234" s="300"/>
    </row>
    <row r="235" spans="1:23" ht="14.25">
      <c r="A235" s="300"/>
      <c r="B235" s="300"/>
      <c r="C235" s="300"/>
      <c r="D235" s="300"/>
      <c r="E235" s="300"/>
      <c r="F235" s="300"/>
      <c r="G235" s="300"/>
      <c r="H235" s="300"/>
      <c r="I235" s="300"/>
      <c r="J235" s="300"/>
      <c r="K235" s="300"/>
      <c r="L235" s="300"/>
      <c r="M235" s="30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</row>
    <row r="236" spans="1:23" ht="14.25">
      <c r="A236" s="300"/>
      <c r="B236" s="300"/>
      <c r="C236" s="300"/>
      <c r="D236" s="300"/>
      <c r="E236" s="300"/>
      <c r="F236" s="300"/>
      <c r="G236" s="300"/>
      <c r="H236" s="300"/>
      <c r="I236" s="300"/>
      <c r="J236" s="300"/>
      <c r="K236" s="300"/>
      <c r="L236" s="300"/>
      <c r="M236" s="300"/>
      <c r="N236" s="300"/>
      <c r="O236" s="300"/>
      <c r="P236" s="300"/>
      <c r="Q236" s="300"/>
      <c r="R236" s="300"/>
      <c r="S236" s="300"/>
      <c r="T236" s="300"/>
      <c r="U236" s="300"/>
      <c r="V236" s="300"/>
      <c r="W236" s="300"/>
    </row>
    <row r="237" spans="1:23" ht="14.25">
      <c r="A237" s="300"/>
      <c r="B237" s="300"/>
      <c r="C237" s="300"/>
      <c r="D237" s="300"/>
      <c r="E237" s="300"/>
      <c r="F237" s="300"/>
      <c r="G237" s="300"/>
      <c r="H237" s="300"/>
      <c r="I237" s="300"/>
      <c r="J237" s="300"/>
      <c r="K237" s="300"/>
      <c r="L237" s="300"/>
      <c r="M237" s="300"/>
      <c r="N237" s="300"/>
      <c r="O237" s="300"/>
      <c r="P237" s="300"/>
      <c r="Q237" s="300"/>
      <c r="R237" s="300"/>
      <c r="S237" s="300"/>
      <c r="T237" s="300"/>
      <c r="U237" s="300"/>
      <c r="V237" s="300"/>
      <c r="W237" s="300"/>
    </row>
    <row r="238" spans="1:23" ht="14.25">
      <c r="A238" s="300"/>
      <c r="B238" s="300"/>
      <c r="C238" s="300"/>
      <c r="D238" s="300"/>
      <c r="E238" s="300"/>
      <c r="F238" s="300"/>
      <c r="G238" s="300"/>
      <c r="H238" s="300"/>
      <c r="I238" s="300"/>
      <c r="J238" s="300"/>
      <c r="K238" s="300"/>
      <c r="L238" s="300"/>
      <c r="M238" s="300"/>
      <c r="N238" s="300"/>
      <c r="O238" s="300"/>
      <c r="P238" s="300"/>
      <c r="Q238" s="300"/>
      <c r="R238" s="300"/>
      <c r="S238" s="300"/>
      <c r="T238" s="300"/>
      <c r="U238" s="300"/>
      <c r="V238" s="300"/>
      <c r="W238" s="300"/>
    </row>
    <row r="239" spans="1:23" ht="14.25">
      <c r="A239" s="300"/>
      <c r="B239" s="300"/>
      <c r="C239" s="300"/>
      <c r="D239" s="300"/>
      <c r="E239" s="300"/>
      <c r="F239" s="300"/>
      <c r="G239" s="300"/>
      <c r="H239" s="300"/>
      <c r="I239" s="300"/>
      <c r="J239" s="300"/>
      <c r="K239" s="300"/>
      <c r="L239" s="300"/>
      <c r="M239" s="300"/>
      <c r="N239" s="300"/>
      <c r="O239" s="300"/>
      <c r="P239" s="300"/>
      <c r="Q239" s="300"/>
      <c r="R239" s="300"/>
      <c r="S239" s="300"/>
      <c r="T239" s="300"/>
      <c r="U239" s="300"/>
      <c r="V239" s="300"/>
      <c r="W239" s="300"/>
    </row>
    <row r="240" spans="1:23" ht="14.25">
      <c r="A240" s="300"/>
      <c r="B240" s="300"/>
      <c r="C240" s="300"/>
      <c r="D240" s="300"/>
      <c r="E240" s="300"/>
      <c r="F240" s="300"/>
      <c r="G240" s="300"/>
      <c r="H240" s="300"/>
      <c r="I240" s="300"/>
      <c r="J240" s="300"/>
      <c r="K240" s="300"/>
      <c r="L240" s="300"/>
      <c r="M240" s="300"/>
      <c r="N240" s="300"/>
      <c r="O240" s="300"/>
      <c r="P240" s="300"/>
      <c r="Q240" s="300"/>
      <c r="R240" s="300"/>
      <c r="S240" s="300"/>
      <c r="T240" s="300"/>
      <c r="U240" s="300"/>
      <c r="V240" s="300"/>
      <c r="W240" s="300"/>
    </row>
    <row r="241" spans="1:23" ht="14.25">
      <c r="A241" s="300"/>
      <c r="B241" s="300"/>
      <c r="C241" s="300"/>
      <c r="D241" s="300"/>
      <c r="E241" s="300"/>
      <c r="F241" s="300"/>
      <c r="G241" s="300"/>
      <c r="H241" s="300"/>
      <c r="I241" s="300"/>
      <c r="J241" s="300"/>
      <c r="K241" s="300"/>
      <c r="L241" s="300"/>
      <c r="M241" s="300"/>
      <c r="N241" s="300"/>
      <c r="O241" s="300"/>
      <c r="P241" s="300"/>
      <c r="Q241" s="300"/>
      <c r="R241" s="300"/>
      <c r="S241" s="300"/>
      <c r="T241" s="300"/>
      <c r="U241" s="300"/>
      <c r="V241" s="300"/>
      <c r="W241" s="300"/>
    </row>
    <row r="242" spans="1:23" ht="14.25">
      <c r="A242" s="300"/>
      <c r="B242" s="300"/>
      <c r="C242" s="300"/>
      <c r="D242" s="300"/>
      <c r="E242" s="300"/>
      <c r="F242" s="300"/>
      <c r="G242" s="300"/>
      <c r="H242" s="300"/>
      <c r="I242" s="300"/>
      <c r="J242" s="300"/>
      <c r="K242" s="300"/>
      <c r="L242" s="300"/>
      <c r="M242" s="300"/>
      <c r="N242" s="300"/>
      <c r="O242" s="300"/>
      <c r="P242" s="300"/>
      <c r="Q242" s="300"/>
      <c r="R242" s="300"/>
      <c r="S242" s="300"/>
      <c r="T242" s="300"/>
      <c r="U242" s="300"/>
      <c r="V242" s="300"/>
      <c r="W242" s="300"/>
    </row>
    <row r="243" spans="1:23" ht="14.25">
      <c r="A243" s="300"/>
      <c r="B243" s="300"/>
      <c r="C243" s="300"/>
      <c r="D243" s="300"/>
      <c r="E243" s="300"/>
      <c r="F243" s="300"/>
      <c r="G243" s="300"/>
      <c r="H243" s="300"/>
      <c r="I243" s="300"/>
      <c r="J243" s="300"/>
      <c r="K243" s="300"/>
      <c r="L243" s="300"/>
      <c r="M243" s="300"/>
      <c r="N243" s="300"/>
      <c r="O243" s="300"/>
      <c r="P243" s="300"/>
      <c r="Q243" s="300"/>
      <c r="R243" s="300"/>
      <c r="S243" s="300"/>
      <c r="T243" s="300"/>
      <c r="U243" s="300"/>
      <c r="V243" s="300"/>
      <c r="W243" s="300"/>
    </row>
    <row r="244" spans="1:23" ht="14.25">
      <c r="A244" s="300"/>
      <c r="B244" s="300"/>
      <c r="C244" s="300"/>
      <c r="D244" s="300"/>
      <c r="E244" s="300"/>
      <c r="F244" s="300"/>
      <c r="G244" s="300"/>
      <c r="H244" s="300"/>
      <c r="I244" s="300"/>
      <c r="J244" s="300"/>
      <c r="K244" s="300"/>
      <c r="L244" s="300"/>
      <c r="M244" s="300"/>
      <c r="N244" s="300"/>
      <c r="O244" s="300"/>
      <c r="P244" s="300"/>
      <c r="Q244" s="300"/>
      <c r="R244" s="300"/>
      <c r="S244" s="300"/>
      <c r="T244" s="300"/>
      <c r="U244" s="300"/>
      <c r="V244" s="300"/>
      <c r="W244" s="300"/>
    </row>
    <row r="245" spans="1:23" ht="14.25">
      <c r="A245" s="300"/>
      <c r="B245" s="300"/>
      <c r="C245" s="300"/>
      <c r="D245" s="300"/>
      <c r="E245" s="300"/>
      <c r="F245" s="300"/>
      <c r="G245" s="300"/>
      <c r="H245" s="300"/>
      <c r="I245" s="300"/>
      <c r="J245" s="300"/>
      <c r="K245" s="300"/>
      <c r="L245" s="300"/>
      <c r="M245" s="300"/>
      <c r="N245" s="300"/>
      <c r="O245" s="300"/>
      <c r="P245" s="300"/>
      <c r="Q245" s="300"/>
      <c r="R245" s="300"/>
      <c r="S245" s="300"/>
      <c r="T245" s="300"/>
      <c r="U245" s="300"/>
      <c r="V245" s="300"/>
      <c r="W245" s="300"/>
    </row>
    <row r="246" spans="1:23" ht="14.25">
      <c r="A246" s="300"/>
      <c r="B246" s="300"/>
      <c r="C246" s="300"/>
      <c r="D246" s="300"/>
      <c r="E246" s="300"/>
      <c r="F246" s="300"/>
      <c r="G246" s="300"/>
      <c r="H246" s="300"/>
      <c r="I246" s="300"/>
      <c r="J246" s="300"/>
      <c r="K246" s="300"/>
      <c r="L246" s="300"/>
      <c r="M246" s="300"/>
      <c r="N246" s="300"/>
      <c r="O246" s="300"/>
      <c r="P246" s="300"/>
      <c r="Q246" s="300"/>
      <c r="R246" s="300"/>
      <c r="S246" s="300"/>
      <c r="T246" s="300"/>
      <c r="U246" s="300"/>
      <c r="V246" s="300"/>
      <c r="W246" s="300"/>
    </row>
    <row r="247" spans="1:23" ht="14.25">
      <c r="A247" s="300"/>
      <c r="B247" s="300"/>
      <c r="C247" s="300"/>
      <c r="D247" s="300"/>
      <c r="E247" s="300"/>
      <c r="F247" s="300"/>
      <c r="G247" s="300"/>
      <c r="H247" s="300"/>
      <c r="I247" s="300"/>
      <c r="J247" s="300"/>
      <c r="K247" s="300"/>
      <c r="L247" s="300"/>
      <c r="M247" s="300"/>
      <c r="N247" s="300"/>
      <c r="O247" s="300"/>
      <c r="P247" s="300"/>
      <c r="Q247" s="300"/>
      <c r="R247" s="300"/>
      <c r="S247" s="300"/>
      <c r="T247" s="300"/>
      <c r="U247" s="300"/>
      <c r="V247" s="300"/>
      <c r="W247" s="300"/>
    </row>
    <row r="248" spans="1:23" ht="14.25">
      <c r="A248" s="300"/>
      <c r="B248" s="300"/>
      <c r="C248" s="300"/>
      <c r="D248" s="300"/>
      <c r="E248" s="300"/>
      <c r="F248" s="300"/>
      <c r="G248" s="300"/>
      <c r="H248" s="300"/>
      <c r="I248" s="300"/>
      <c r="J248" s="300"/>
      <c r="K248" s="300"/>
      <c r="L248" s="300"/>
      <c r="M248" s="300"/>
      <c r="N248" s="300"/>
      <c r="O248" s="300"/>
      <c r="P248" s="300"/>
      <c r="Q248" s="300"/>
      <c r="R248" s="300"/>
      <c r="S248" s="300"/>
      <c r="T248" s="300"/>
      <c r="U248" s="300"/>
      <c r="V248" s="300"/>
      <c r="W248" s="300"/>
    </row>
    <row r="249" spans="1:23" ht="14.25">
      <c r="A249" s="300"/>
      <c r="B249" s="300"/>
      <c r="C249" s="300"/>
      <c r="D249" s="300"/>
      <c r="E249" s="300"/>
      <c r="F249" s="300"/>
      <c r="G249" s="300"/>
      <c r="H249" s="300"/>
      <c r="I249" s="300"/>
      <c r="J249" s="300"/>
      <c r="K249" s="300"/>
      <c r="L249" s="300"/>
      <c r="M249" s="300"/>
      <c r="N249" s="300"/>
      <c r="O249" s="300"/>
      <c r="P249" s="300"/>
      <c r="Q249" s="300"/>
      <c r="R249" s="300"/>
      <c r="S249" s="300"/>
      <c r="T249" s="300"/>
      <c r="U249" s="300"/>
      <c r="V249" s="300"/>
      <c r="W249" s="300"/>
    </row>
    <row r="250" spans="1:23" ht="14.25">
      <c r="A250" s="300"/>
      <c r="B250" s="300"/>
      <c r="C250" s="300"/>
      <c r="D250" s="300"/>
      <c r="E250" s="300"/>
      <c r="F250" s="300"/>
      <c r="G250" s="300"/>
      <c r="H250" s="300"/>
      <c r="I250" s="300"/>
      <c r="J250" s="300"/>
      <c r="K250" s="300"/>
      <c r="L250" s="300"/>
      <c r="M250" s="300"/>
      <c r="N250" s="300"/>
      <c r="O250" s="300"/>
      <c r="P250" s="300"/>
      <c r="Q250" s="300"/>
      <c r="R250" s="300"/>
      <c r="S250" s="300"/>
      <c r="T250" s="300"/>
      <c r="U250" s="300"/>
      <c r="V250" s="300"/>
      <c r="W250" s="300"/>
    </row>
    <row r="251" spans="1:23" ht="14.25">
      <c r="A251" s="300"/>
      <c r="B251" s="300"/>
      <c r="C251" s="300"/>
      <c r="D251" s="300"/>
      <c r="E251" s="300"/>
      <c r="F251" s="300"/>
      <c r="G251" s="300"/>
      <c r="H251" s="300"/>
      <c r="I251" s="300"/>
      <c r="J251" s="300"/>
      <c r="K251" s="300"/>
      <c r="L251" s="300"/>
      <c r="M251" s="300"/>
      <c r="N251" s="300"/>
      <c r="O251" s="300"/>
      <c r="P251" s="300"/>
      <c r="Q251" s="300"/>
      <c r="R251" s="300"/>
      <c r="S251" s="300"/>
      <c r="T251" s="300"/>
      <c r="U251" s="300"/>
      <c r="V251" s="300"/>
      <c r="W251" s="300"/>
    </row>
    <row r="252" spans="1:23" ht="14.25">
      <c r="A252" s="300"/>
      <c r="B252" s="300"/>
      <c r="C252" s="300"/>
      <c r="D252" s="300"/>
      <c r="E252" s="300"/>
      <c r="F252" s="300"/>
      <c r="G252" s="300"/>
      <c r="H252" s="300"/>
      <c r="I252" s="300"/>
      <c r="J252" s="300"/>
      <c r="K252" s="300"/>
      <c r="L252" s="300"/>
      <c r="M252" s="300"/>
      <c r="N252" s="300"/>
      <c r="O252" s="300"/>
      <c r="P252" s="300"/>
      <c r="Q252" s="300"/>
      <c r="R252" s="300"/>
      <c r="S252" s="300"/>
      <c r="T252" s="300"/>
      <c r="U252" s="300"/>
      <c r="V252" s="300"/>
      <c r="W252" s="300"/>
    </row>
    <row r="253" spans="1:23" ht="14.25">
      <c r="A253" s="300"/>
      <c r="B253" s="300"/>
      <c r="C253" s="300"/>
      <c r="D253" s="300"/>
      <c r="E253" s="300"/>
      <c r="F253" s="300"/>
      <c r="G253" s="300"/>
      <c r="H253" s="300"/>
      <c r="I253" s="300"/>
      <c r="J253" s="300"/>
      <c r="K253" s="300"/>
      <c r="L253" s="300"/>
      <c r="M253" s="300"/>
      <c r="N253" s="300"/>
      <c r="O253" s="300"/>
      <c r="P253" s="300"/>
      <c r="Q253" s="300"/>
      <c r="R253" s="300"/>
      <c r="S253" s="300"/>
      <c r="T253" s="300"/>
      <c r="U253" s="300"/>
      <c r="V253" s="300"/>
      <c r="W253" s="300"/>
    </row>
    <row r="254" spans="1:23" ht="14.25">
      <c r="A254" s="300"/>
      <c r="B254" s="300"/>
      <c r="C254" s="300"/>
      <c r="D254" s="300"/>
      <c r="E254" s="300"/>
      <c r="F254" s="300"/>
      <c r="G254" s="300"/>
      <c r="H254" s="300"/>
      <c r="I254" s="300"/>
      <c r="J254" s="300"/>
      <c r="K254" s="300"/>
      <c r="L254" s="300"/>
      <c r="M254" s="300"/>
      <c r="N254" s="300"/>
      <c r="O254" s="300"/>
      <c r="P254" s="300"/>
      <c r="Q254" s="300"/>
      <c r="R254" s="300"/>
      <c r="S254" s="300"/>
      <c r="T254" s="300"/>
      <c r="U254" s="300"/>
      <c r="V254" s="300"/>
      <c r="W254" s="300"/>
    </row>
    <row r="255" spans="1:23" ht="14.25">
      <c r="A255" s="300"/>
      <c r="B255" s="300"/>
      <c r="C255" s="300"/>
      <c r="D255" s="300"/>
      <c r="E255" s="300"/>
      <c r="F255" s="300"/>
      <c r="G255" s="300"/>
      <c r="H255" s="300"/>
      <c r="I255" s="300"/>
      <c r="J255" s="300"/>
      <c r="K255" s="300"/>
      <c r="L255" s="300"/>
      <c r="M255" s="300"/>
      <c r="N255" s="300"/>
      <c r="O255" s="300"/>
      <c r="P255" s="300"/>
      <c r="Q255" s="300"/>
      <c r="R255" s="300"/>
      <c r="S255" s="300"/>
      <c r="T255" s="300"/>
      <c r="U255" s="300"/>
      <c r="V255" s="300"/>
      <c r="W255" s="300"/>
    </row>
    <row r="256" spans="1:23" ht="14.25">
      <c r="A256" s="300"/>
      <c r="B256" s="300"/>
      <c r="C256" s="300"/>
      <c r="D256" s="300"/>
      <c r="E256" s="300"/>
      <c r="F256" s="300"/>
      <c r="G256" s="300"/>
      <c r="H256" s="300"/>
      <c r="I256" s="300"/>
      <c r="J256" s="300"/>
      <c r="K256" s="300"/>
      <c r="L256" s="300"/>
      <c r="M256" s="300"/>
      <c r="N256" s="300"/>
      <c r="O256" s="300"/>
      <c r="P256" s="300"/>
      <c r="Q256" s="300"/>
      <c r="R256" s="300"/>
      <c r="S256" s="300"/>
      <c r="T256" s="300"/>
      <c r="U256" s="300"/>
      <c r="V256" s="300"/>
      <c r="W256" s="300"/>
    </row>
    <row r="257" spans="1:23" ht="14.25">
      <c r="A257" s="300"/>
      <c r="B257" s="300"/>
      <c r="C257" s="300"/>
      <c r="D257" s="300"/>
      <c r="E257" s="300"/>
      <c r="F257" s="300"/>
      <c r="G257" s="300"/>
      <c r="H257" s="300"/>
      <c r="I257" s="300"/>
      <c r="J257" s="300"/>
      <c r="K257" s="300"/>
      <c r="L257" s="300"/>
      <c r="M257" s="300"/>
      <c r="N257" s="300"/>
      <c r="O257" s="300"/>
      <c r="P257" s="300"/>
      <c r="Q257" s="300"/>
      <c r="R257" s="300"/>
      <c r="S257" s="300"/>
      <c r="T257" s="300"/>
      <c r="U257" s="300"/>
      <c r="V257" s="300"/>
      <c r="W257" s="300"/>
    </row>
    <row r="258" spans="1:23" ht="14.25">
      <c r="A258" s="300"/>
      <c r="B258" s="300"/>
      <c r="C258" s="300"/>
      <c r="D258" s="300"/>
      <c r="E258" s="300"/>
      <c r="F258" s="300"/>
      <c r="G258" s="300"/>
      <c r="H258" s="300"/>
      <c r="I258" s="300"/>
      <c r="J258" s="300"/>
      <c r="K258" s="300"/>
      <c r="L258" s="300"/>
      <c r="M258" s="300"/>
      <c r="N258" s="300"/>
      <c r="O258" s="300"/>
      <c r="P258" s="300"/>
      <c r="Q258" s="300"/>
      <c r="R258" s="300"/>
      <c r="S258" s="300"/>
      <c r="T258" s="300"/>
      <c r="U258" s="300"/>
      <c r="V258" s="300"/>
      <c r="W258" s="300"/>
    </row>
    <row r="259" spans="1:23" ht="14.25">
      <c r="A259" s="300"/>
      <c r="B259" s="300"/>
      <c r="C259" s="300"/>
      <c r="D259" s="300"/>
      <c r="E259" s="300"/>
      <c r="F259" s="300"/>
      <c r="G259" s="300"/>
      <c r="H259" s="300"/>
      <c r="I259" s="300"/>
      <c r="J259" s="300"/>
      <c r="K259" s="300"/>
      <c r="L259" s="300"/>
      <c r="M259" s="300"/>
      <c r="N259" s="300"/>
      <c r="O259" s="300"/>
      <c r="P259" s="300"/>
      <c r="Q259" s="300"/>
      <c r="R259" s="300"/>
      <c r="S259" s="300"/>
      <c r="T259" s="300"/>
      <c r="U259" s="300"/>
      <c r="V259" s="300"/>
      <c r="W259" s="300"/>
    </row>
    <row r="260" spans="1:23" ht="14.25">
      <c r="A260" s="300"/>
      <c r="B260" s="300"/>
      <c r="C260" s="300"/>
      <c r="D260" s="300"/>
      <c r="E260" s="300"/>
      <c r="F260" s="300"/>
      <c r="G260" s="300"/>
      <c r="H260" s="300"/>
      <c r="I260" s="300"/>
      <c r="J260" s="300"/>
      <c r="K260" s="300"/>
      <c r="L260" s="300"/>
      <c r="M260" s="300"/>
      <c r="N260" s="300"/>
      <c r="O260" s="300"/>
      <c r="P260" s="300"/>
      <c r="Q260" s="300"/>
      <c r="R260" s="300"/>
      <c r="S260" s="300"/>
      <c r="T260" s="300"/>
      <c r="U260" s="300"/>
      <c r="V260" s="300"/>
      <c r="W260" s="300"/>
    </row>
    <row r="261" spans="1:23" ht="14.25">
      <c r="A261" s="300"/>
      <c r="B261" s="300"/>
      <c r="C261" s="300"/>
      <c r="D261" s="300"/>
      <c r="E261" s="300"/>
      <c r="F261" s="300"/>
      <c r="G261" s="300"/>
      <c r="H261" s="300"/>
      <c r="I261" s="300"/>
      <c r="J261" s="300"/>
      <c r="K261" s="300"/>
      <c r="L261" s="300"/>
      <c r="M261" s="300"/>
      <c r="N261" s="300"/>
      <c r="O261" s="300"/>
      <c r="P261" s="300"/>
      <c r="Q261" s="300"/>
      <c r="R261" s="300"/>
      <c r="S261" s="300"/>
      <c r="T261" s="300"/>
      <c r="U261" s="300"/>
      <c r="V261" s="300"/>
      <c r="W261" s="300"/>
    </row>
    <row r="262" spans="1:23" ht="14.25">
      <c r="A262" s="300"/>
      <c r="B262" s="300"/>
      <c r="C262" s="300"/>
      <c r="D262" s="300"/>
      <c r="E262" s="300"/>
      <c r="F262" s="300"/>
      <c r="G262" s="300"/>
      <c r="H262" s="300"/>
      <c r="I262" s="300"/>
      <c r="J262" s="300"/>
      <c r="K262" s="300"/>
      <c r="L262" s="300"/>
      <c r="M262" s="300"/>
      <c r="N262" s="300"/>
      <c r="O262" s="300"/>
      <c r="P262" s="300"/>
      <c r="Q262" s="300"/>
      <c r="R262" s="300"/>
      <c r="S262" s="300"/>
      <c r="T262" s="300"/>
      <c r="U262" s="300"/>
      <c r="V262" s="300"/>
      <c r="W262" s="300"/>
    </row>
    <row r="263" spans="1:23" ht="14.25">
      <c r="A263" s="300"/>
      <c r="B263" s="300"/>
      <c r="C263" s="300"/>
      <c r="D263" s="300"/>
      <c r="E263" s="300"/>
      <c r="F263" s="300"/>
      <c r="G263" s="300"/>
      <c r="H263" s="300"/>
      <c r="I263" s="300"/>
      <c r="J263" s="300"/>
      <c r="K263" s="300"/>
      <c r="L263" s="300"/>
      <c r="M263" s="300"/>
      <c r="N263" s="300"/>
      <c r="O263" s="300"/>
      <c r="P263" s="300"/>
      <c r="Q263" s="300"/>
      <c r="R263" s="300"/>
      <c r="S263" s="300"/>
      <c r="T263" s="300"/>
      <c r="U263" s="300"/>
      <c r="V263" s="300"/>
      <c r="W263" s="300"/>
    </row>
    <row r="264" spans="1:23" ht="14.25">
      <c r="A264" s="300"/>
      <c r="B264" s="300"/>
      <c r="C264" s="300"/>
      <c r="D264" s="300"/>
      <c r="E264" s="300"/>
      <c r="F264" s="300"/>
      <c r="G264" s="300"/>
      <c r="H264" s="300"/>
      <c r="I264" s="300"/>
      <c r="J264" s="300"/>
      <c r="K264" s="300"/>
      <c r="L264" s="300"/>
      <c r="M264" s="300"/>
      <c r="N264" s="300"/>
      <c r="O264" s="300"/>
      <c r="P264" s="300"/>
      <c r="Q264" s="300"/>
      <c r="R264" s="300"/>
      <c r="S264" s="300"/>
      <c r="T264" s="300"/>
      <c r="U264" s="300"/>
      <c r="V264" s="300"/>
      <c r="W264" s="300"/>
    </row>
    <row r="265" spans="1:23" ht="14.25">
      <c r="A265" s="300"/>
      <c r="B265" s="300"/>
      <c r="C265" s="300"/>
      <c r="D265" s="300"/>
      <c r="E265" s="300"/>
      <c r="F265" s="300"/>
      <c r="G265" s="300"/>
      <c r="H265" s="300"/>
      <c r="I265" s="300"/>
      <c r="J265" s="300"/>
      <c r="K265" s="300"/>
      <c r="L265" s="300"/>
      <c r="M265" s="300"/>
      <c r="N265" s="300"/>
      <c r="O265" s="300"/>
      <c r="P265" s="300"/>
      <c r="Q265" s="300"/>
      <c r="R265" s="300"/>
      <c r="S265" s="300"/>
      <c r="T265" s="300"/>
      <c r="U265" s="300"/>
      <c r="V265" s="300"/>
      <c r="W265" s="300"/>
    </row>
    <row r="266" spans="1:23" ht="14.25">
      <c r="A266" s="300"/>
      <c r="B266" s="300"/>
      <c r="C266" s="300"/>
      <c r="D266" s="300"/>
      <c r="E266" s="300"/>
      <c r="F266" s="300"/>
      <c r="G266" s="300"/>
      <c r="H266" s="300"/>
      <c r="I266" s="300"/>
      <c r="J266" s="300"/>
      <c r="K266" s="300"/>
      <c r="L266" s="300"/>
      <c r="M266" s="300"/>
      <c r="N266" s="300"/>
      <c r="O266" s="300"/>
      <c r="P266" s="300"/>
      <c r="Q266" s="300"/>
      <c r="R266" s="300"/>
      <c r="S266" s="300"/>
      <c r="T266" s="300"/>
      <c r="U266" s="300"/>
      <c r="V266" s="300"/>
      <c r="W266" s="300"/>
    </row>
    <row r="267" spans="1:23" ht="14.25">
      <c r="A267" s="300"/>
      <c r="B267" s="300"/>
      <c r="C267" s="300"/>
      <c r="D267" s="300"/>
      <c r="E267" s="300"/>
      <c r="F267" s="300"/>
      <c r="G267" s="300"/>
      <c r="H267" s="300"/>
      <c r="I267" s="300"/>
      <c r="J267" s="300"/>
      <c r="K267" s="300"/>
      <c r="L267" s="300"/>
      <c r="M267" s="300"/>
      <c r="N267" s="300"/>
      <c r="O267" s="300"/>
      <c r="P267" s="300"/>
      <c r="Q267" s="300"/>
      <c r="R267" s="300"/>
      <c r="S267" s="300"/>
      <c r="T267" s="300"/>
      <c r="U267" s="300"/>
      <c r="V267" s="300"/>
      <c r="W267" s="300"/>
    </row>
    <row r="268" spans="1:23" ht="14.25">
      <c r="A268" s="300"/>
      <c r="B268" s="300"/>
      <c r="C268" s="300"/>
      <c r="D268" s="300"/>
      <c r="E268" s="300"/>
      <c r="F268" s="300"/>
      <c r="G268" s="300"/>
      <c r="H268" s="300"/>
      <c r="I268" s="300"/>
      <c r="J268" s="300"/>
      <c r="K268" s="300"/>
      <c r="L268" s="300"/>
      <c r="M268" s="300"/>
      <c r="N268" s="300"/>
      <c r="O268" s="300"/>
      <c r="P268" s="300"/>
      <c r="Q268" s="300"/>
      <c r="R268" s="300"/>
      <c r="S268" s="300"/>
      <c r="T268" s="300"/>
      <c r="U268" s="300"/>
      <c r="V268" s="300"/>
      <c r="W268" s="300"/>
    </row>
    <row r="269" spans="1:23" ht="14.25">
      <c r="A269" s="300"/>
      <c r="B269" s="300"/>
      <c r="C269" s="300"/>
      <c r="D269" s="300"/>
      <c r="E269" s="300"/>
      <c r="F269" s="300"/>
      <c r="G269" s="300"/>
      <c r="H269" s="300"/>
      <c r="I269" s="300"/>
      <c r="J269" s="300"/>
      <c r="K269" s="300"/>
      <c r="L269" s="300"/>
      <c r="M269" s="300"/>
      <c r="N269" s="300"/>
      <c r="O269" s="300"/>
      <c r="P269" s="300"/>
      <c r="Q269" s="300"/>
      <c r="R269" s="300"/>
      <c r="S269" s="300"/>
      <c r="T269" s="300"/>
      <c r="U269" s="300"/>
      <c r="V269" s="300"/>
      <c r="W269" s="300"/>
    </row>
    <row r="270" spans="1:23" ht="14.25">
      <c r="A270" s="300"/>
      <c r="B270" s="300"/>
      <c r="C270" s="300"/>
      <c r="D270" s="300"/>
      <c r="E270" s="300"/>
      <c r="F270" s="300"/>
      <c r="G270" s="300"/>
      <c r="H270" s="300"/>
      <c r="I270" s="300"/>
      <c r="J270" s="300"/>
      <c r="K270" s="300"/>
      <c r="L270" s="300"/>
      <c r="M270" s="300"/>
      <c r="N270" s="300"/>
      <c r="O270" s="300"/>
      <c r="P270" s="300"/>
      <c r="Q270" s="300"/>
      <c r="R270" s="300"/>
      <c r="S270" s="300"/>
      <c r="T270" s="300"/>
      <c r="U270" s="300"/>
      <c r="V270" s="300"/>
      <c r="W270" s="300"/>
    </row>
    <row r="271" spans="1:23" ht="14.25">
      <c r="A271" s="300"/>
      <c r="B271" s="300"/>
      <c r="C271" s="300"/>
      <c r="D271" s="300"/>
      <c r="E271" s="300"/>
      <c r="F271" s="300"/>
      <c r="G271" s="300"/>
      <c r="H271" s="300"/>
      <c r="I271" s="300"/>
      <c r="J271" s="300"/>
      <c r="K271" s="300"/>
      <c r="L271" s="300"/>
      <c r="M271" s="300"/>
      <c r="N271" s="300"/>
      <c r="O271" s="300"/>
      <c r="P271" s="300"/>
      <c r="Q271" s="300"/>
      <c r="R271" s="300"/>
      <c r="S271" s="300"/>
      <c r="T271" s="300"/>
      <c r="U271" s="300"/>
      <c r="V271" s="300"/>
      <c r="W271" s="300"/>
    </row>
    <row r="272" spans="1:23" ht="14.25">
      <c r="A272" s="300"/>
      <c r="B272" s="300"/>
      <c r="C272" s="300"/>
      <c r="D272" s="300"/>
      <c r="E272" s="300"/>
      <c r="F272" s="300"/>
      <c r="G272" s="300"/>
      <c r="H272" s="300"/>
      <c r="I272" s="300"/>
      <c r="J272" s="300"/>
      <c r="K272" s="300"/>
      <c r="L272" s="300"/>
      <c r="M272" s="300"/>
      <c r="N272" s="300"/>
      <c r="O272" s="300"/>
      <c r="P272" s="300"/>
      <c r="Q272" s="300"/>
      <c r="R272" s="300"/>
      <c r="S272" s="300"/>
      <c r="T272" s="300"/>
      <c r="U272" s="300"/>
      <c r="V272" s="300"/>
      <c r="W272" s="300"/>
    </row>
    <row r="273" spans="1:23" ht="14.25">
      <c r="A273" s="300"/>
      <c r="B273" s="300"/>
      <c r="C273" s="300"/>
      <c r="D273" s="300"/>
      <c r="E273" s="300"/>
      <c r="F273" s="300"/>
      <c r="G273" s="300"/>
      <c r="H273" s="300"/>
      <c r="I273" s="300"/>
      <c r="J273" s="300"/>
      <c r="K273" s="300"/>
      <c r="L273" s="300"/>
      <c r="M273" s="300"/>
      <c r="N273" s="300"/>
      <c r="O273" s="300"/>
      <c r="P273" s="300"/>
      <c r="Q273" s="300"/>
      <c r="R273" s="300"/>
      <c r="S273" s="300"/>
      <c r="T273" s="300"/>
      <c r="U273" s="300"/>
      <c r="V273" s="300"/>
      <c r="W273" s="300"/>
    </row>
    <row r="274" spans="1:23" ht="14.25">
      <c r="A274" s="300"/>
      <c r="B274" s="300"/>
      <c r="C274" s="300"/>
      <c r="D274" s="300"/>
      <c r="E274" s="300"/>
      <c r="F274" s="300"/>
      <c r="G274" s="300"/>
      <c r="H274" s="300"/>
      <c r="I274" s="300"/>
      <c r="J274" s="300"/>
      <c r="K274" s="300"/>
      <c r="L274" s="300"/>
      <c r="M274" s="300"/>
      <c r="N274" s="300"/>
      <c r="O274" s="300"/>
      <c r="P274" s="300"/>
      <c r="Q274" s="300"/>
      <c r="R274" s="300"/>
      <c r="S274" s="300"/>
      <c r="T274" s="300"/>
      <c r="U274" s="300"/>
      <c r="V274" s="300"/>
      <c r="W274" s="300"/>
    </row>
    <row r="275" spans="1:23" ht="14.25">
      <c r="A275" s="300"/>
      <c r="B275" s="300"/>
      <c r="C275" s="300"/>
      <c r="D275" s="300"/>
      <c r="E275" s="300"/>
      <c r="F275" s="300"/>
      <c r="G275" s="300"/>
      <c r="H275" s="300"/>
      <c r="I275" s="300"/>
      <c r="J275" s="300"/>
      <c r="K275" s="300"/>
      <c r="L275" s="300"/>
      <c r="M275" s="300"/>
      <c r="N275" s="300"/>
      <c r="O275" s="300"/>
      <c r="P275" s="300"/>
      <c r="Q275" s="300"/>
      <c r="R275" s="300"/>
      <c r="S275" s="300"/>
      <c r="T275" s="300"/>
      <c r="U275" s="300"/>
      <c r="V275" s="300"/>
      <c r="W275" s="300"/>
    </row>
    <row r="276" spans="1:23" ht="14.25">
      <c r="A276" s="300"/>
      <c r="B276" s="300"/>
      <c r="C276" s="300"/>
      <c r="D276" s="300"/>
      <c r="E276" s="300"/>
      <c r="F276" s="300"/>
      <c r="G276" s="300"/>
      <c r="H276" s="300"/>
      <c r="I276" s="300"/>
      <c r="J276" s="300"/>
      <c r="K276" s="300"/>
      <c r="L276" s="300"/>
      <c r="M276" s="300"/>
      <c r="N276" s="300"/>
      <c r="O276" s="300"/>
      <c r="P276" s="300"/>
      <c r="Q276" s="300"/>
      <c r="R276" s="300"/>
      <c r="S276" s="300"/>
      <c r="T276" s="300"/>
      <c r="U276" s="300"/>
      <c r="V276" s="300"/>
      <c r="W276" s="300"/>
    </row>
    <row r="277" spans="1:23" ht="14.25">
      <c r="A277" s="300"/>
      <c r="B277" s="300"/>
      <c r="C277" s="300"/>
      <c r="D277" s="300"/>
      <c r="E277" s="300"/>
      <c r="F277" s="300"/>
      <c r="G277" s="300"/>
      <c r="H277" s="300"/>
      <c r="I277" s="300"/>
      <c r="J277" s="300"/>
      <c r="K277" s="300"/>
      <c r="L277" s="300"/>
      <c r="M277" s="300"/>
      <c r="N277" s="300"/>
      <c r="O277" s="300"/>
      <c r="P277" s="300"/>
      <c r="Q277" s="300"/>
      <c r="R277" s="300"/>
      <c r="S277" s="300"/>
      <c r="T277" s="300"/>
      <c r="U277" s="300"/>
      <c r="V277" s="300"/>
      <c r="W277" s="300"/>
    </row>
    <row r="278" spans="1:23" ht="14.25">
      <c r="A278" s="300"/>
      <c r="B278" s="300"/>
      <c r="C278" s="300"/>
      <c r="D278" s="300"/>
      <c r="E278" s="300"/>
      <c r="F278" s="300"/>
      <c r="G278" s="300"/>
      <c r="H278" s="300"/>
      <c r="I278" s="300"/>
      <c r="J278" s="300"/>
      <c r="K278" s="300"/>
      <c r="L278" s="300"/>
      <c r="M278" s="300"/>
      <c r="N278" s="300"/>
      <c r="O278" s="300"/>
      <c r="P278" s="300"/>
      <c r="Q278" s="300"/>
      <c r="R278" s="300"/>
      <c r="S278" s="300"/>
      <c r="T278" s="300"/>
      <c r="U278" s="300"/>
      <c r="V278" s="300"/>
      <c r="W278" s="300"/>
    </row>
    <row r="279" spans="1:23" ht="14.25">
      <c r="A279" s="300"/>
      <c r="B279" s="300"/>
      <c r="C279" s="300"/>
      <c r="D279" s="300"/>
      <c r="E279" s="300"/>
      <c r="F279" s="300"/>
      <c r="G279" s="300"/>
      <c r="H279" s="300"/>
      <c r="I279" s="300"/>
      <c r="J279" s="300"/>
      <c r="K279" s="300"/>
      <c r="L279" s="300"/>
      <c r="M279" s="300"/>
      <c r="N279" s="300"/>
      <c r="O279" s="300"/>
      <c r="P279" s="300"/>
      <c r="Q279" s="300"/>
      <c r="R279" s="300"/>
      <c r="S279" s="300"/>
      <c r="T279" s="300"/>
      <c r="U279" s="300"/>
      <c r="V279" s="300"/>
      <c r="W279" s="300"/>
    </row>
    <row r="280" spans="1:23" ht="14.25">
      <c r="A280" s="300"/>
      <c r="B280" s="300"/>
      <c r="C280" s="300"/>
      <c r="D280" s="300"/>
      <c r="E280" s="300"/>
      <c r="F280" s="300"/>
      <c r="G280" s="300"/>
      <c r="H280" s="300"/>
      <c r="I280" s="300"/>
      <c r="J280" s="300"/>
      <c r="K280" s="300"/>
      <c r="L280" s="300"/>
      <c r="M280" s="300"/>
      <c r="N280" s="300"/>
      <c r="O280" s="300"/>
      <c r="P280" s="300"/>
      <c r="Q280" s="300"/>
      <c r="R280" s="300"/>
      <c r="S280" s="300"/>
      <c r="T280" s="300"/>
      <c r="U280" s="300"/>
      <c r="V280" s="300"/>
      <c r="W280" s="300"/>
    </row>
    <row r="281" spans="1:23" ht="14.25">
      <c r="A281" s="300"/>
      <c r="B281" s="300"/>
      <c r="C281" s="300"/>
      <c r="D281" s="300"/>
      <c r="E281" s="300"/>
      <c r="F281" s="300"/>
      <c r="G281" s="300"/>
      <c r="H281" s="300"/>
      <c r="I281" s="300"/>
      <c r="J281" s="300"/>
      <c r="K281" s="300"/>
      <c r="L281" s="300"/>
      <c r="M281" s="300"/>
      <c r="N281" s="300"/>
      <c r="O281" s="300"/>
      <c r="P281" s="300"/>
      <c r="Q281" s="300"/>
      <c r="R281" s="300"/>
      <c r="S281" s="300"/>
      <c r="T281" s="300"/>
      <c r="U281" s="300"/>
      <c r="V281" s="300"/>
      <c r="W281" s="300"/>
    </row>
    <row r="282" spans="1:23" ht="14.25">
      <c r="A282" s="300"/>
      <c r="B282" s="300"/>
      <c r="C282" s="300"/>
      <c r="D282" s="300"/>
      <c r="E282" s="300"/>
      <c r="F282" s="300"/>
      <c r="G282" s="300"/>
      <c r="H282" s="300"/>
      <c r="I282" s="300"/>
      <c r="J282" s="300"/>
      <c r="K282" s="300"/>
      <c r="L282" s="300"/>
      <c r="M282" s="300"/>
      <c r="N282" s="300"/>
      <c r="O282" s="300"/>
      <c r="P282" s="300"/>
      <c r="Q282" s="300"/>
      <c r="R282" s="300"/>
      <c r="S282" s="300"/>
      <c r="T282" s="300"/>
      <c r="U282" s="300"/>
      <c r="V282" s="300"/>
      <c r="W282" s="300"/>
    </row>
    <row r="283" spans="1:23" ht="14.25">
      <c r="A283" s="300"/>
      <c r="B283" s="300"/>
      <c r="C283" s="300"/>
      <c r="D283" s="300"/>
      <c r="E283" s="300"/>
      <c r="F283" s="300"/>
      <c r="G283" s="300"/>
      <c r="H283" s="300"/>
      <c r="I283" s="300"/>
      <c r="J283" s="300"/>
      <c r="K283" s="300"/>
      <c r="L283" s="300"/>
      <c r="M283" s="300"/>
      <c r="N283" s="300"/>
      <c r="O283" s="300"/>
      <c r="P283" s="300"/>
      <c r="Q283" s="300"/>
      <c r="R283" s="300"/>
      <c r="S283" s="300"/>
      <c r="T283" s="300"/>
      <c r="U283" s="300"/>
      <c r="V283" s="300"/>
      <c r="W283" s="300"/>
    </row>
    <row r="284" spans="1:23" ht="14.25">
      <c r="A284" s="300"/>
      <c r="B284" s="300"/>
      <c r="C284" s="300"/>
      <c r="D284" s="300"/>
      <c r="E284" s="300"/>
      <c r="F284" s="300"/>
      <c r="G284" s="300"/>
      <c r="H284" s="300"/>
      <c r="I284" s="300"/>
      <c r="J284" s="300"/>
      <c r="K284" s="300"/>
      <c r="L284" s="300"/>
      <c r="M284" s="300"/>
      <c r="N284" s="300"/>
      <c r="O284" s="300"/>
      <c r="P284" s="300"/>
      <c r="Q284" s="300"/>
      <c r="R284" s="300"/>
      <c r="S284" s="300"/>
      <c r="T284" s="300"/>
      <c r="U284" s="300"/>
      <c r="V284" s="300"/>
      <c r="W284" s="300"/>
    </row>
    <row r="285" spans="1:23" ht="14.25">
      <c r="A285" s="300"/>
      <c r="B285" s="300"/>
      <c r="C285" s="300"/>
      <c r="D285" s="300"/>
      <c r="E285" s="300"/>
      <c r="F285" s="300"/>
      <c r="G285" s="300"/>
      <c r="H285" s="300"/>
      <c r="I285" s="300"/>
      <c r="J285" s="300"/>
      <c r="K285" s="300"/>
      <c r="L285" s="300"/>
      <c r="M285" s="300"/>
      <c r="N285" s="300"/>
      <c r="O285" s="300"/>
      <c r="P285" s="300"/>
      <c r="Q285" s="300"/>
      <c r="R285" s="300"/>
      <c r="S285" s="300"/>
      <c r="T285" s="300"/>
      <c r="U285" s="300"/>
      <c r="V285" s="300"/>
      <c r="W285" s="300"/>
    </row>
    <row r="286" spans="1:23" ht="14.25">
      <c r="A286" s="300"/>
      <c r="B286" s="300"/>
      <c r="C286" s="300"/>
      <c r="D286" s="300"/>
      <c r="E286" s="300"/>
      <c r="F286" s="300"/>
      <c r="G286" s="300"/>
      <c r="H286" s="300"/>
      <c r="I286" s="300"/>
      <c r="J286" s="300"/>
      <c r="K286" s="300"/>
      <c r="L286" s="300"/>
      <c r="M286" s="300"/>
      <c r="N286" s="300"/>
      <c r="O286" s="300"/>
      <c r="P286" s="300"/>
      <c r="Q286" s="300"/>
      <c r="R286" s="300"/>
      <c r="S286" s="300"/>
      <c r="T286" s="300"/>
      <c r="U286" s="300"/>
      <c r="V286" s="300"/>
      <c r="W286" s="300"/>
    </row>
    <row r="287" spans="1:23" ht="14.25">
      <c r="A287" s="300"/>
      <c r="B287" s="300"/>
      <c r="C287" s="300"/>
      <c r="D287" s="300"/>
      <c r="E287" s="300"/>
      <c r="F287" s="300"/>
      <c r="G287" s="300"/>
      <c r="H287" s="300"/>
      <c r="I287" s="300"/>
      <c r="J287" s="300"/>
      <c r="K287" s="300"/>
      <c r="L287" s="300"/>
      <c r="M287" s="300"/>
      <c r="N287" s="300"/>
      <c r="O287" s="300"/>
      <c r="P287" s="300"/>
      <c r="Q287" s="300"/>
      <c r="R287" s="300"/>
      <c r="S287" s="300"/>
      <c r="T287" s="300"/>
      <c r="U287" s="300"/>
      <c r="V287" s="300"/>
      <c r="W287" s="300"/>
    </row>
    <row r="288" spans="1:23" ht="14.25">
      <c r="A288" s="300"/>
      <c r="B288" s="300"/>
      <c r="C288" s="300"/>
      <c r="D288" s="300"/>
      <c r="E288" s="300"/>
      <c r="F288" s="300"/>
      <c r="G288" s="300"/>
      <c r="H288" s="300"/>
      <c r="I288" s="300"/>
      <c r="J288" s="300"/>
      <c r="K288" s="300"/>
      <c r="L288" s="300"/>
      <c r="M288" s="300"/>
      <c r="N288" s="300"/>
      <c r="O288" s="300"/>
      <c r="P288" s="300"/>
      <c r="Q288" s="300"/>
      <c r="R288" s="300"/>
      <c r="S288" s="300"/>
      <c r="T288" s="300"/>
      <c r="U288" s="300"/>
      <c r="V288" s="300"/>
      <c r="W288" s="300"/>
    </row>
    <row r="289" spans="1:23" ht="14.25">
      <c r="A289" s="300"/>
      <c r="B289" s="300"/>
      <c r="C289" s="300"/>
      <c r="D289" s="300"/>
      <c r="E289" s="300"/>
      <c r="F289" s="300"/>
      <c r="G289" s="300"/>
      <c r="H289" s="300"/>
      <c r="I289" s="300"/>
      <c r="J289" s="300"/>
      <c r="K289" s="300"/>
      <c r="L289" s="300"/>
      <c r="M289" s="300"/>
      <c r="N289" s="300"/>
      <c r="O289" s="300"/>
      <c r="P289" s="300"/>
      <c r="Q289" s="300"/>
      <c r="R289" s="300"/>
      <c r="S289" s="300"/>
      <c r="T289" s="300"/>
      <c r="U289" s="300"/>
      <c r="V289" s="300"/>
      <c r="W289" s="300"/>
    </row>
    <row r="290" spans="1:23" ht="14.25">
      <c r="A290" s="300"/>
      <c r="B290" s="300"/>
      <c r="C290" s="300"/>
      <c r="D290" s="300"/>
      <c r="E290" s="300"/>
      <c r="F290" s="300"/>
      <c r="G290" s="300"/>
      <c r="H290" s="300"/>
      <c r="I290" s="300"/>
      <c r="J290" s="300"/>
      <c r="K290" s="300"/>
      <c r="L290" s="300"/>
      <c r="M290" s="300"/>
      <c r="N290" s="300"/>
      <c r="O290" s="300"/>
      <c r="P290" s="300"/>
      <c r="Q290" s="300"/>
      <c r="R290" s="300"/>
      <c r="S290" s="300"/>
      <c r="T290" s="300"/>
      <c r="U290" s="300"/>
      <c r="V290" s="300"/>
      <c r="W290" s="300"/>
    </row>
    <row r="291" spans="1:23" ht="14.25">
      <c r="A291" s="300"/>
      <c r="B291" s="300"/>
      <c r="C291" s="300"/>
      <c r="D291" s="300"/>
      <c r="E291" s="300"/>
      <c r="F291" s="300"/>
      <c r="G291" s="300"/>
      <c r="H291" s="300"/>
      <c r="I291" s="300"/>
      <c r="J291" s="300"/>
      <c r="K291" s="300"/>
      <c r="L291" s="300"/>
      <c r="M291" s="300"/>
      <c r="N291" s="300"/>
      <c r="O291" s="300"/>
      <c r="P291" s="300"/>
      <c r="Q291" s="300"/>
      <c r="R291" s="300"/>
      <c r="S291" s="300"/>
      <c r="T291" s="300"/>
      <c r="U291" s="300"/>
      <c r="V291" s="300"/>
      <c r="W291" s="300"/>
    </row>
    <row r="292" spans="1:23" ht="14.25">
      <c r="A292" s="300"/>
      <c r="B292" s="300"/>
      <c r="C292" s="300"/>
      <c r="D292" s="300"/>
      <c r="E292" s="300"/>
      <c r="F292" s="300"/>
      <c r="G292" s="300"/>
      <c r="H292" s="300"/>
      <c r="I292" s="300"/>
      <c r="J292" s="300"/>
      <c r="K292" s="300"/>
      <c r="L292" s="300"/>
      <c r="M292" s="300"/>
      <c r="N292" s="300"/>
      <c r="O292" s="300"/>
      <c r="P292" s="300"/>
      <c r="Q292" s="300"/>
      <c r="R292" s="300"/>
      <c r="S292" s="300"/>
      <c r="T292" s="300"/>
      <c r="U292" s="300"/>
      <c r="V292" s="300"/>
      <c r="W292" s="300"/>
    </row>
    <row r="293" spans="1:23" ht="14.25">
      <c r="A293" s="300"/>
      <c r="B293" s="300"/>
      <c r="C293" s="300"/>
      <c r="D293" s="300"/>
      <c r="E293" s="300"/>
      <c r="F293" s="300"/>
      <c r="G293" s="300"/>
      <c r="H293" s="300"/>
      <c r="I293" s="300"/>
      <c r="J293" s="300"/>
      <c r="K293" s="300"/>
      <c r="L293" s="300"/>
      <c r="M293" s="300"/>
      <c r="N293" s="300"/>
      <c r="O293" s="300"/>
      <c r="P293" s="300"/>
      <c r="Q293" s="300"/>
      <c r="R293" s="300"/>
      <c r="S293" s="300"/>
      <c r="T293" s="300"/>
      <c r="U293" s="300"/>
      <c r="V293" s="300"/>
      <c r="W293" s="300"/>
    </row>
    <row r="294" spans="1:23" ht="14.25">
      <c r="A294" s="300"/>
      <c r="B294" s="300"/>
      <c r="C294" s="300"/>
      <c r="D294" s="300"/>
      <c r="E294" s="300"/>
      <c r="F294" s="300"/>
      <c r="G294" s="300"/>
      <c r="H294" s="300"/>
      <c r="I294" s="300"/>
      <c r="J294" s="300"/>
      <c r="K294" s="300"/>
      <c r="L294" s="300"/>
      <c r="M294" s="300"/>
      <c r="N294" s="300"/>
      <c r="O294" s="300"/>
      <c r="P294" s="300"/>
      <c r="Q294" s="300"/>
      <c r="R294" s="300"/>
      <c r="S294" s="300"/>
      <c r="T294" s="300"/>
      <c r="U294" s="300"/>
      <c r="V294" s="300"/>
      <c r="W294" s="300"/>
    </row>
    <row r="295" spans="1:23" ht="14.25">
      <c r="A295" s="300"/>
      <c r="B295" s="300"/>
      <c r="C295" s="300"/>
      <c r="D295" s="300"/>
      <c r="E295" s="300"/>
      <c r="F295" s="300"/>
      <c r="G295" s="300"/>
      <c r="H295" s="300"/>
      <c r="I295" s="300"/>
      <c r="J295" s="300"/>
      <c r="K295" s="300"/>
      <c r="L295" s="300"/>
      <c r="M295" s="300"/>
      <c r="N295" s="300"/>
      <c r="O295" s="300"/>
      <c r="P295" s="300"/>
      <c r="Q295" s="300"/>
      <c r="R295" s="300"/>
      <c r="S295" s="300"/>
      <c r="T295" s="300"/>
      <c r="U295" s="300"/>
      <c r="V295" s="300"/>
      <c r="W295" s="300"/>
    </row>
    <row r="296" spans="1:23" ht="14.25">
      <c r="A296" s="300"/>
      <c r="B296" s="300"/>
      <c r="C296" s="300"/>
      <c r="D296" s="300"/>
      <c r="E296" s="300"/>
      <c r="F296" s="300"/>
      <c r="G296" s="300"/>
      <c r="H296" s="300"/>
      <c r="I296" s="300"/>
      <c r="J296" s="300"/>
      <c r="K296" s="300"/>
      <c r="L296" s="300"/>
      <c r="M296" s="300"/>
      <c r="N296" s="300"/>
      <c r="O296" s="300"/>
      <c r="P296" s="300"/>
      <c r="Q296" s="300"/>
      <c r="R296" s="300"/>
      <c r="S296" s="300"/>
      <c r="T296" s="300"/>
      <c r="U296" s="300"/>
      <c r="V296" s="300"/>
      <c r="W296" s="300"/>
    </row>
    <row r="297" spans="1:23" ht="14.25">
      <c r="A297" s="300"/>
      <c r="B297" s="300"/>
      <c r="C297" s="300"/>
      <c r="D297" s="300"/>
      <c r="E297" s="300"/>
      <c r="F297" s="300"/>
      <c r="G297" s="300"/>
      <c r="H297" s="300"/>
      <c r="I297" s="300"/>
      <c r="J297" s="300"/>
      <c r="K297" s="300"/>
      <c r="L297" s="300"/>
      <c r="M297" s="300"/>
      <c r="N297" s="300"/>
      <c r="O297" s="300"/>
      <c r="P297" s="300"/>
      <c r="Q297" s="300"/>
      <c r="R297" s="300"/>
      <c r="S297" s="300"/>
      <c r="T297" s="300"/>
      <c r="U297" s="300"/>
      <c r="V297" s="300"/>
      <c r="W297" s="300"/>
    </row>
    <row r="298" spans="1:23" ht="14.25">
      <c r="A298" s="300"/>
      <c r="B298" s="300"/>
      <c r="C298" s="300"/>
      <c r="D298" s="300"/>
      <c r="E298" s="300"/>
      <c r="F298" s="300"/>
      <c r="G298" s="300"/>
      <c r="H298" s="300"/>
      <c r="I298" s="300"/>
      <c r="J298" s="300"/>
      <c r="K298" s="300"/>
      <c r="L298" s="300"/>
      <c r="M298" s="300"/>
      <c r="N298" s="300"/>
      <c r="O298" s="300"/>
      <c r="P298" s="300"/>
      <c r="Q298" s="300"/>
      <c r="R298" s="300"/>
      <c r="S298" s="300"/>
      <c r="T298" s="300"/>
      <c r="U298" s="300"/>
      <c r="V298" s="300"/>
      <c r="W298" s="300"/>
    </row>
    <row r="299" spans="1:23" ht="14.25">
      <c r="A299" s="300"/>
      <c r="B299" s="300"/>
      <c r="C299" s="300"/>
      <c r="D299" s="300"/>
      <c r="E299" s="300"/>
      <c r="F299" s="300"/>
      <c r="G299" s="300"/>
      <c r="H299" s="300"/>
      <c r="I299" s="300"/>
      <c r="J299" s="300"/>
      <c r="K299" s="300"/>
      <c r="L299" s="300"/>
      <c r="M299" s="300"/>
      <c r="N299" s="300"/>
      <c r="O299" s="300"/>
      <c r="P299" s="300"/>
      <c r="Q299" s="300"/>
      <c r="R299" s="300"/>
      <c r="S299" s="300"/>
      <c r="T299" s="300"/>
      <c r="U299" s="300"/>
      <c r="V299" s="300"/>
      <c r="W299" s="300"/>
    </row>
    <row r="300" spans="1:23" ht="14.25">
      <c r="A300" s="300"/>
      <c r="B300" s="300"/>
      <c r="C300" s="300"/>
      <c r="D300" s="300"/>
      <c r="E300" s="300"/>
      <c r="F300" s="300"/>
      <c r="G300" s="300"/>
      <c r="H300" s="300"/>
      <c r="I300" s="300"/>
      <c r="J300" s="300"/>
      <c r="K300" s="300"/>
      <c r="L300" s="300"/>
      <c r="M300" s="300"/>
      <c r="N300" s="300"/>
      <c r="O300" s="300"/>
      <c r="P300" s="300"/>
      <c r="Q300" s="300"/>
      <c r="R300" s="300"/>
      <c r="S300" s="300"/>
      <c r="T300" s="300"/>
      <c r="U300" s="300"/>
      <c r="V300" s="300"/>
      <c r="W300" s="300"/>
    </row>
    <row r="301" spans="1:23" ht="14.25">
      <c r="A301" s="300"/>
      <c r="B301" s="300"/>
      <c r="C301" s="300"/>
      <c r="D301" s="300"/>
      <c r="E301" s="300"/>
      <c r="F301" s="300"/>
      <c r="G301" s="300"/>
      <c r="H301" s="300"/>
      <c r="I301" s="300"/>
      <c r="J301" s="300"/>
      <c r="K301" s="300"/>
      <c r="L301" s="300"/>
      <c r="M301" s="300"/>
      <c r="N301" s="300"/>
      <c r="O301" s="300"/>
      <c r="P301" s="300"/>
      <c r="Q301" s="300"/>
      <c r="R301" s="300"/>
      <c r="S301" s="300"/>
      <c r="T301" s="300"/>
      <c r="U301" s="300"/>
      <c r="V301" s="300"/>
      <c r="W301" s="300"/>
    </row>
    <row r="302" spans="1:23" ht="14.25">
      <c r="A302" s="300"/>
      <c r="B302" s="300"/>
      <c r="C302" s="300"/>
      <c r="D302" s="300"/>
      <c r="E302" s="300"/>
      <c r="F302" s="300"/>
      <c r="G302" s="300"/>
      <c r="H302" s="300"/>
      <c r="I302" s="300"/>
      <c r="J302" s="300"/>
      <c r="K302" s="300"/>
      <c r="L302" s="300"/>
      <c r="M302" s="300"/>
      <c r="N302" s="300"/>
      <c r="O302" s="300"/>
      <c r="P302" s="300"/>
      <c r="Q302" s="300"/>
      <c r="R302" s="300"/>
      <c r="S302" s="300"/>
      <c r="T302" s="300"/>
      <c r="U302" s="300"/>
      <c r="V302" s="300"/>
      <c r="W302" s="300"/>
    </row>
    <row r="303" spans="1:23" ht="14.25">
      <c r="A303" s="300"/>
      <c r="B303" s="300"/>
      <c r="C303" s="300"/>
      <c r="D303" s="300"/>
      <c r="E303" s="300"/>
      <c r="F303" s="300"/>
      <c r="G303" s="300"/>
      <c r="H303" s="300"/>
      <c r="I303" s="300"/>
      <c r="J303" s="300"/>
      <c r="K303" s="300"/>
      <c r="L303" s="300"/>
      <c r="M303" s="300"/>
      <c r="N303" s="300"/>
      <c r="O303" s="300"/>
      <c r="P303" s="300"/>
      <c r="Q303" s="300"/>
      <c r="R303" s="300"/>
      <c r="S303" s="300"/>
      <c r="T303" s="300"/>
      <c r="U303" s="300"/>
      <c r="V303" s="300"/>
      <c r="W303" s="300"/>
    </row>
    <row r="304" spans="1:23" ht="14.25">
      <c r="A304" s="300"/>
      <c r="B304" s="300"/>
      <c r="C304" s="300"/>
      <c r="D304" s="300"/>
      <c r="E304" s="300"/>
      <c r="F304" s="300"/>
      <c r="G304" s="300"/>
      <c r="H304" s="300"/>
      <c r="I304" s="300"/>
      <c r="J304" s="300"/>
      <c r="K304" s="300"/>
      <c r="L304" s="300"/>
      <c r="M304" s="300"/>
      <c r="N304" s="300"/>
      <c r="O304" s="300"/>
      <c r="P304" s="300"/>
      <c r="Q304" s="300"/>
      <c r="R304" s="300"/>
      <c r="S304" s="300"/>
      <c r="T304" s="300"/>
      <c r="U304" s="300"/>
      <c r="V304" s="300"/>
      <c r="W304" s="300"/>
    </row>
    <row r="305" spans="1:23" ht="14.25">
      <c r="A305" s="300"/>
      <c r="B305" s="300"/>
      <c r="C305" s="300"/>
      <c r="D305" s="300"/>
      <c r="E305" s="300"/>
      <c r="F305" s="300"/>
      <c r="G305" s="300"/>
      <c r="H305" s="300"/>
      <c r="I305" s="300"/>
      <c r="J305" s="300"/>
      <c r="K305" s="300"/>
      <c r="L305" s="300"/>
      <c r="M305" s="300"/>
      <c r="N305" s="300"/>
      <c r="O305" s="300"/>
      <c r="P305" s="300"/>
      <c r="Q305" s="300"/>
      <c r="R305" s="300"/>
      <c r="S305" s="300"/>
      <c r="T305" s="300"/>
      <c r="U305" s="300"/>
      <c r="V305" s="300"/>
      <c r="W305" s="300"/>
    </row>
    <row r="306" spans="1:23" ht="14.25">
      <c r="A306" s="300"/>
      <c r="B306" s="300"/>
      <c r="C306" s="300"/>
      <c r="D306" s="300"/>
      <c r="E306" s="300"/>
      <c r="F306" s="300"/>
      <c r="G306" s="300"/>
      <c r="H306" s="300"/>
      <c r="I306" s="300"/>
      <c r="J306" s="300"/>
      <c r="K306" s="300"/>
      <c r="L306" s="300"/>
      <c r="M306" s="300"/>
      <c r="N306" s="300"/>
      <c r="O306" s="300"/>
      <c r="P306" s="300"/>
      <c r="Q306" s="300"/>
      <c r="R306" s="300"/>
      <c r="S306" s="300"/>
      <c r="T306" s="300"/>
      <c r="U306" s="300"/>
      <c r="V306" s="300"/>
      <c r="W306" s="300"/>
    </row>
    <row r="307" spans="1:23" ht="14.25">
      <c r="A307" s="300"/>
      <c r="B307" s="300"/>
      <c r="C307" s="300"/>
      <c r="D307" s="300"/>
      <c r="E307" s="300"/>
      <c r="F307" s="300"/>
      <c r="G307" s="300"/>
      <c r="H307" s="300"/>
      <c r="I307" s="300"/>
      <c r="J307" s="300"/>
      <c r="K307" s="300"/>
      <c r="L307" s="300"/>
      <c r="M307" s="300"/>
      <c r="N307" s="300"/>
      <c r="O307" s="300"/>
      <c r="P307" s="300"/>
      <c r="Q307" s="300"/>
      <c r="R307" s="300"/>
      <c r="S307" s="300"/>
      <c r="T307" s="300"/>
      <c r="U307" s="300"/>
      <c r="V307" s="300"/>
      <c r="W307" s="300"/>
    </row>
    <row r="308" spans="1:23" ht="14.25">
      <c r="A308" s="300"/>
      <c r="B308" s="300"/>
      <c r="C308" s="300"/>
      <c r="D308" s="300"/>
      <c r="E308" s="300"/>
      <c r="F308" s="300"/>
      <c r="G308" s="300"/>
      <c r="H308" s="300"/>
      <c r="I308" s="300"/>
      <c r="J308" s="300"/>
      <c r="K308" s="300"/>
      <c r="L308" s="300"/>
      <c r="M308" s="300"/>
      <c r="N308" s="300"/>
      <c r="O308" s="300"/>
      <c r="P308" s="300"/>
      <c r="Q308" s="300"/>
      <c r="R308" s="300"/>
      <c r="S308" s="300"/>
      <c r="T308" s="300"/>
      <c r="U308" s="300"/>
      <c r="V308" s="300"/>
      <c r="W308" s="300"/>
    </row>
    <row r="309" spans="1:23" ht="14.25">
      <c r="A309" s="300"/>
      <c r="B309" s="300"/>
      <c r="C309" s="300"/>
      <c r="D309" s="300"/>
      <c r="E309" s="300"/>
      <c r="F309" s="300"/>
      <c r="G309" s="300"/>
      <c r="H309" s="300"/>
      <c r="I309" s="300"/>
      <c r="J309" s="300"/>
      <c r="K309" s="300"/>
      <c r="L309" s="300"/>
      <c r="M309" s="300"/>
      <c r="N309" s="300"/>
      <c r="O309" s="300"/>
      <c r="P309" s="300"/>
      <c r="Q309" s="300"/>
      <c r="R309" s="300"/>
      <c r="S309" s="300"/>
      <c r="T309" s="300"/>
      <c r="U309" s="300"/>
      <c r="V309" s="300"/>
      <c r="W309" s="300"/>
    </row>
    <row r="310" spans="1:23" ht="14.25">
      <c r="A310" s="300"/>
      <c r="B310" s="300"/>
      <c r="C310" s="300"/>
      <c r="D310" s="300"/>
      <c r="E310" s="300"/>
      <c r="F310" s="300"/>
      <c r="G310" s="300"/>
      <c r="H310" s="300"/>
      <c r="I310" s="300"/>
      <c r="J310" s="300"/>
      <c r="K310" s="300"/>
      <c r="L310" s="300"/>
      <c r="M310" s="300"/>
      <c r="N310" s="300"/>
      <c r="O310" s="300"/>
      <c r="P310" s="300"/>
      <c r="Q310" s="300"/>
      <c r="R310" s="300"/>
      <c r="S310" s="300"/>
      <c r="T310" s="300"/>
      <c r="U310" s="300"/>
      <c r="V310" s="300"/>
      <c r="W310" s="300"/>
    </row>
    <row r="311" spans="1:23" ht="14.25">
      <c r="A311" s="300"/>
      <c r="B311" s="300"/>
      <c r="C311" s="300"/>
      <c r="D311" s="300"/>
      <c r="E311" s="300"/>
      <c r="F311" s="300"/>
      <c r="G311" s="300"/>
      <c r="H311" s="300"/>
      <c r="I311" s="300"/>
      <c r="J311" s="300"/>
      <c r="K311" s="300"/>
      <c r="L311" s="300"/>
      <c r="M311" s="300"/>
      <c r="N311" s="300"/>
      <c r="O311" s="300"/>
      <c r="P311" s="300"/>
      <c r="Q311" s="300"/>
      <c r="R311" s="300"/>
      <c r="S311" s="300"/>
      <c r="T311" s="300"/>
      <c r="U311" s="300"/>
      <c r="V311" s="300"/>
      <c r="W311" s="300"/>
    </row>
    <row r="312" spans="1:23" ht="14.25">
      <c r="A312" s="300"/>
      <c r="B312" s="300"/>
      <c r="C312" s="300"/>
      <c r="D312" s="300"/>
      <c r="E312" s="300"/>
      <c r="F312" s="300"/>
      <c r="G312" s="300"/>
      <c r="H312" s="300"/>
      <c r="I312" s="300"/>
      <c r="J312" s="300"/>
      <c r="K312" s="300"/>
      <c r="L312" s="300"/>
      <c r="M312" s="300"/>
      <c r="N312" s="300"/>
      <c r="O312" s="300"/>
      <c r="P312" s="300"/>
      <c r="Q312" s="300"/>
      <c r="R312" s="300"/>
      <c r="S312" s="300"/>
      <c r="T312" s="300"/>
      <c r="U312" s="300"/>
      <c r="V312" s="300"/>
      <c r="W312" s="300"/>
    </row>
    <row r="313" spans="1:23" ht="14.25">
      <c r="A313" s="300"/>
      <c r="B313" s="300"/>
      <c r="C313" s="300"/>
      <c r="D313" s="300"/>
      <c r="E313" s="300"/>
      <c r="F313" s="300"/>
      <c r="G313" s="300"/>
      <c r="H313" s="300"/>
      <c r="I313" s="300"/>
      <c r="J313" s="300"/>
      <c r="K313" s="300"/>
      <c r="L313" s="300"/>
      <c r="M313" s="300"/>
      <c r="N313" s="300"/>
      <c r="O313" s="300"/>
      <c r="P313" s="300"/>
      <c r="Q313" s="300"/>
      <c r="R313" s="300"/>
      <c r="S313" s="300"/>
      <c r="T313" s="300"/>
      <c r="U313" s="300"/>
      <c r="V313" s="300"/>
      <c r="W313" s="300"/>
    </row>
    <row r="314" spans="1:23" ht="14.25">
      <c r="A314" s="300"/>
      <c r="B314" s="300"/>
      <c r="C314" s="300"/>
      <c r="D314" s="300"/>
      <c r="E314" s="300"/>
      <c r="F314" s="300"/>
      <c r="G314" s="300"/>
      <c r="H314" s="300"/>
      <c r="I314" s="300"/>
      <c r="J314" s="300"/>
      <c r="K314" s="300"/>
      <c r="L314" s="300"/>
      <c r="M314" s="300"/>
      <c r="N314" s="300"/>
      <c r="O314" s="300"/>
      <c r="P314" s="300"/>
      <c r="Q314" s="300"/>
      <c r="R314" s="300"/>
      <c r="S314" s="300"/>
      <c r="T314" s="300"/>
      <c r="U314" s="300"/>
      <c r="V314" s="300"/>
      <c r="W314" s="300"/>
    </row>
    <row r="315" spans="1:23" ht="14.25">
      <c r="A315" s="300"/>
      <c r="B315" s="300"/>
      <c r="C315" s="300"/>
      <c r="D315" s="300"/>
      <c r="E315" s="300"/>
      <c r="F315" s="300"/>
      <c r="G315" s="300"/>
      <c r="H315" s="300"/>
      <c r="I315" s="300"/>
      <c r="J315" s="300"/>
      <c r="K315" s="300"/>
      <c r="L315" s="300"/>
      <c r="M315" s="300"/>
      <c r="N315" s="300"/>
      <c r="O315" s="300"/>
      <c r="P315" s="300"/>
      <c r="Q315" s="300"/>
      <c r="R315" s="300"/>
      <c r="S315" s="300"/>
      <c r="T315" s="300"/>
      <c r="U315" s="300"/>
      <c r="V315" s="300"/>
      <c r="W315" s="300"/>
    </row>
    <row r="316" spans="1:23" ht="14.25">
      <c r="A316" s="300"/>
      <c r="B316" s="300"/>
      <c r="C316" s="300"/>
      <c r="D316" s="300"/>
      <c r="E316" s="300"/>
      <c r="F316" s="300"/>
      <c r="G316" s="300"/>
      <c r="H316" s="300"/>
      <c r="I316" s="300"/>
      <c r="J316" s="300"/>
      <c r="K316" s="300"/>
      <c r="L316" s="300"/>
      <c r="M316" s="300"/>
      <c r="N316" s="300"/>
      <c r="O316" s="300"/>
      <c r="P316" s="300"/>
      <c r="Q316" s="300"/>
      <c r="R316" s="300"/>
      <c r="S316" s="300"/>
      <c r="T316" s="300"/>
      <c r="U316" s="300"/>
      <c r="V316" s="300"/>
      <c r="W316" s="300"/>
    </row>
    <row r="317" spans="1:23" ht="14.25">
      <c r="A317" s="300"/>
      <c r="B317" s="300"/>
      <c r="C317" s="300"/>
      <c r="D317" s="300"/>
      <c r="E317" s="300"/>
      <c r="F317" s="300"/>
      <c r="G317" s="300"/>
      <c r="H317" s="300"/>
      <c r="I317" s="300"/>
      <c r="J317" s="300"/>
      <c r="K317" s="300"/>
      <c r="L317" s="300"/>
      <c r="M317" s="300"/>
      <c r="N317" s="300"/>
      <c r="O317" s="300"/>
      <c r="P317" s="300"/>
      <c r="Q317" s="300"/>
      <c r="R317" s="300"/>
      <c r="S317" s="300"/>
      <c r="T317" s="300"/>
      <c r="U317" s="300"/>
      <c r="V317" s="300"/>
      <c r="W317" s="300"/>
    </row>
    <row r="318" spans="1:23" ht="14.25">
      <c r="A318" s="300"/>
      <c r="B318" s="300"/>
      <c r="C318" s="300"/>
      <c r="D318" s="300"/>
      <c r="E318" s="300"/>
      <c r="F318" s="300"/>
      <c r="G318" s="300"/>
      <c r="H318" s="300"/>
      <c r="I318" s="300"/>
      <c r="J318" s="300"/>
      <c r="K318" s="300"/>
      <c r="L318" s="300"/>
      <c r="M318" s="300"/>
      <c r="N318" s="300"/>
      <c r="O318" s="300"/>
      <c r="P318" s="300"/>
      <c r="Q318" s="300"/>
      <c r="R318" s="300"/>
      <c r="S318" s="300"/>
      <c r="T318" s="300"/>
      <c r="U318" s="300"/>
      <c r="V318" s="300"/>
      <c r="W318" s="300"/>
    </row>
    <row r="319" spans="1:23" ht="14.25">
      <c r="A319" s="300"/>
      <c r="B319" s="300"/>
      <c r="C319" s="300"/>
      <c r="D319" s="300"/>
      <c r="E319" s="300"/>
      <c r="F319" s="300"/>
      <c r="G319" s="300"/>
      <c r="H319" s="300"/>
      <c r="I319" s="300"/>
      <c r="J319" s="300"/>
      <c r="K319" s="300"/>
      <c r="L319" s="300"/>
      <c r="M319" s="300"/>
      <c r="N319" s="300"/>
      <c r="O319" s="300"/>
      <c r="P319" s="300"/>
      <c r="Q319" s="300"/>
      <c r="R319" s="300"/>
      <c r="S319" s="300"/>
      <c r="T319" s="300"/>
      <c r="U319" s="300"/>
      <c r="V319" s="300"/>
      <c r="W319" s="300"/>
    </row>
    <row r="320" spans="1:23" ht="14.25">
      <c r="A320" s="300"/>
      <c r="B320" s="300"/>
      <c r="C320" s="300"/>
      <c r="D320" s="300"/>
      <c r="E320" s="300"/>
      <c r="F320" s="300"/>
      <c r="G320" s="300"/>
      <c r="H320" s="300"/>
      <c r="I320" s="300"/>
      <c r="J320" s="300"/>
      <c r="K320" s="300"/>
      <c r="L320" s="300"/>
      <c r="M320" s="300"/>
      <c r="N320" s="300"/>
      <c r="O320" s="300"/>
      <c r="P320" s="300"/>
      <c r="Q320" s="300"/>
      <c r="R320" s="300"/>
      <c r="S320" s="300"/>
      <c r="T320" s="300"/>
      <c r="U320" s="300"/>
      <c r="V320" s="300"/>
      <c r="W320" s="300"/>
    </row>
    <row r="321" spans="1:23" ht="14.25">
      <c r="A321" s="300"/>
      <c r="B321" s="300"/>
      <c r="C321" s="300"/>
      <c r="D321" s="300"/>
      <c r="E321" s="300"/>
      <c r="F321" s="300"/>
      <c r="G321" s="300"/>
      <c r="H321" s="300"/>
      <c r="I321" s="300"/>
      <c r="J321" s="300"/>
      <c r="K321" s="300"/>
      <c r="L321" s="300"/>
      <c r="M321" s="300"/>
      <c r="N321" s="300"/>
      <c r="O321" s="300"/>
      <c r="P321" s="300"/>
      <c r="Q321" s="300"/>
      <c r="R321" s="300"/>
      <c r="S321" s="300"/>
      <c r="T321" s="300"/>
      <c r="U321" s="300"/>
      <c r="V321" s="300"/>
      <c r="W321" s="300"/>
    </row>
    <row r="322" spans="1:23" ht="14.25">
      <c r="A322" s="300"/>
      <c r="B322" s="300"/>
      <c r="C322" s="300"/>
      <c r="D322" s="300"/>
      <c r="E322" s="300"/>
      <c r="F322" s="300"/>
      <c r="G322" s="300"/>
      <c r="H322" s="300"/>
      <c r="I322" s="300"/>
      <c r="J322" s="300"/>
      <c r="K322" s="300"/>
      <c r="L322" s="300"/>
      <c r="M322" s="300"/>
      <c r="N322" s="300"/>
      <c r="O322" s="300"/>
      <c r="P322" s="300"/>
      <c r="Q322" s="300"/>
      <c r="R322" s="300"/>
      <c r="S322" s="300"/>
      <c r="T322" s="300"/>
      <c r="U322" s="300"/>
      <c r="V322" s="300"/>
      <c r="W322" s="300"/>
    </row>
    <row r="323" spans="1:23" ht="14.25">
      <c r="A323" s="300"/>
      <c r="B323" s="300"/>
      <c r="C323" s="300"/>
      <c r="D323" s="300"/>
      <c r="E323" s="300"/>
      <c r="F323" s="300"/>
      <c r="G323" s="300"/>
      <c r="H323" s="300"/>
      <c r="I323" s="300"/>
      <c r="J323" s="300"/>
      <c r="K323" s="300"/>
      <c r="L323" s="300"/>
      <c r="M323" s="300"/>
      <c r="N323" s="300"/>
      <c r="O323" s="300"/>
      <c r="P323" s="300"/>
      <c r="Q323" s="300"/>
      <c r="R323" s="300"/>
      <c r="S323" s="300"/>
      <c r="T323" s="300"/>
      <c r="U323" s="300"/>
      <c r="V323" s="300"/>
      <c r="W323" s="300"/>
    </row>
    <row r="324" spans="1:23" ht="14.25">
      <c r="A324" s="300"/>
      <c r="B324" s="300"/>
      <c r="C324" s="300"/>
      <c r="D324" s="300"/>
      <c r="E324" s="300"/>
      <c r="F324" s="300"/>
      <c r="G324" s="300"/>
      <c r="H324" s="300"/>
      <c r="I324" s="300"/>
      <c r="J324" s="300"/>
      <c r="K324" s="300"/>
      <c r="L324" s="300"/>
      <c r="M324" s="300"/>
      <c r="N324" s="300"/>
      <c r="O324" s="300"/>
      <c r="P324" s="300"/>
      <c r="Q324" s="300"/>
      <c r="R324" s="300"/>
      <c r="S324" s="300"/>
      <c r="T324" s="300"/>
      <c r="U324" s="300"/>
      <c r="V324" s="300"/>
      <c r="W324" s="300"/>
    </row>
    <row r="325" spans="1:23" ht="14.25">
      <c r="A325" s="300"/>
      <c r="B325" s="300"/>
      <c r="C325" s="300"/>
      <c r="D325" s="300"/>
      <c r="E325" s="300"/>
      <c r="F325" s="300"/>
      <c r="G325" s="300"/>
      <c r="H325" s="300"/>
      <c r="I325" s="300"/>
      <c r="J325" s="300"/>
      <c r="K325" s="300"/>
      <c r="L325" s="300"/>
      <c r="M325" s="300"/>
      <c r="N325" s="300"/>
      <c r="O325" s="300"/>
      <c r="P325" s="300"/>
      <c r="Q325" s="300"/>
      <c r="R325" s="300"/>
      <c r="S325" s="300"/>
      <c r="T325" s="300"/>
      <c r="U325" s="300"/>
      <c r="V325" s="300"/>
      <c r="W325" s="300"/>
    </row>
    <row r="326" spans="1:23" ht="14.25">
      <c r="A326" s="300"/>
      <c r="B326" s="300"/>
      <c r="C326" s="300"/>
      <c r="D326" s="300"/>
      <c r="E326" s="300"/>
      <c r="F326" s="300"/>
      <c r="G326" s="300"/>
      <c r="H326" s="300"/>
      <c r="I326" s="300"/>
      <c r="J326" s="300"/>
      <c r="K326" s="300"/>
      <c r="L326" s="300"/>
      <c r="M326" s="300"/>
      <c r="N326" s="300"/>
      <c r="O326" s="300"/>
      <c r="P326" s="300"/>
      <c r="Q326" s="300"/>
      <c r="R326" s="300"/>
      <c r="S326" s="300"/>
      <c r="T326" s="300"/>
      <c r="U326" s="300"/>
      <c r="V326" s="300"/>
      <c r="W326" s="300"/>
    </row>
    <row r="327" spans="1:23" ht="14.25">
      <c r="A327" s="300"/>
      <c r="B327" s="300"/>
      <c r="C327" s="300"/>
      <c r="D327" s="300"/>
      <c r="E327" s="300"/>
      <c r="F327" s="300"/>
      <c r="G327" s="300"/>
      <c r="H327" s="300"/>
      <c r="I327" s="300"/>
      <c r="J327" s="300"/>
      <c r="K327" s="300"/>
      <c r="L327" s="300"/>
      <c r="M327" s="300"/>
      <c r="N327" s="300"/>
      <c r="O327" s="300"/>
      <c r="P327" s="300"/>
      <c r="Q327" s="300"/>
      <c r="R327" s="300"/>
      <c r="S327" s="300"/>
      <c r="T327" s="300"/>
      <c r="U327" s="300"/>
      <c r="V327" s="300"/>
      <c r="W327" s="300"/>
    </row>
    <row r="328" spans="1:23" ht="14.25">
      <c r="A328" s="300"/>
      <c r="B328" s="300"/>
      <c r="C328" s="300"/>
      <c r="D328" s="300"/>
      <c r="E328" s="300"/>
      <c r="F328" s="300"/>
      <c r="G328" s="300"/>
      <c r="H328" s="300"/>
      <c r="I328" s="300"/>
      <c r="J328" s="300"/>
      <c r="K328" s="300"/>
      <c r="L328" s="300"/>
      <c r="M328" s="300"/>
      <c r="N328" s="300"/>
      <c r="O328" s="300"/>
      <c r="P328" s="300"/>
      <c r="Q328" s="300"/>
      <c r="R328" s="300"/>
      <c r="S328" s="300"/>
      <c r="T328" s="300"/>
      <c r="U328" s="300"/>
      <c r="V328" s="300"/>
      <c r="W328" s="300"/>
    </row>
    <row r="329" spans="1:23" ht="14.25">
      <c r="A329" s="300"/>
      <c r="B329" s="300"/>
      <c r="C329" s="300"/>
      <c r="D329" s="300"/>
      <c r="E329" s="300"/>
      <c r="F329" s="300"/>
      <c r="G329" s="300"/>
      <c r="H329" s="300"/>
      <c r="I329" s="300"/>
      <c r="J329" s="300"/>
      <c r="K329" s="300"/>
      <c r="L329" s="300"/>
      <c r="M329" s="300"/>
      <c r="N329" s="300"/>
      <c r="O329" s="300"/>
      <c r="P329" s="300"/>
      <c r="Q329" s="300"/>
      <c r="R329" s="300"/>
      <c r="S329" s="300"/>
      <c r="T329" s="300"/>
      <c r="U329" s="300"/>
      <c r="V329" s="300"/>
      <c r="W329" s="300"/>
    </row>
    <row r="330" spans="1:23" ht="14.25">
      <c r="A330" s="300"/>
      <c r="B330" s="300"/>
      <c r="C330" s="300"/>
      <c r="D330" s="300"/>
      <c r="E330" s="300"/>
      <c r="F330" s="300"/>
      <c r="G330" s="300"/>
      <c r="H330" s="300"/>
      <c r="I330" s="300"/>
      <c r="J330" s="300"/>
      <c r="K330" s="300"/>
      <c r="L330" s="300"/>
      <c r="M330" s="300"/>
      <c r="N330" s="300"/>
      <c r="O330" s="300"/>
      <c r="P330" s="300"/>
      <c r="Q330" s="300"/>
      <c r="R330" s="300"/>
      <c r="S330" s="300"/>
      <c r="T330" s="300"/>
      <c r="U330" s="300"/>
      <c r="V330" s="300"/>
      <c r="W330" s="300"/>
    </row>
    <row r="331" spans="1:23" ht="14.25">
      <c r="A331" s="300"/>
      <c r="B331" s="300"/>
      <c r="C331" s="300"/>
      <c r="D331" s="300"/>
      <c r="E331" s="300"/>
      <c r="F331" s="300"/>
      <c r="G331" s="300"/>
      <c r="H331" s="300"/>
      <c r="I331" s="300"/>
      <c r="J331" s="300"/>
      <c r="K331" s="300"/>
      <c r="L331" s="300"/>
      <c r="M331" s="300"/>
      <c r="N331" s="300"/>
      <c r="O331" s="300"/>
      <c r="P331" s="300"/>
      <c r="Q331" s="300"/>
      <c r="R331" s="300"/>
      <c r="S331" s="300"/>
      <c r="T331" s="300"/>
      <c r="U331" s="300"/>
      <c r="V331" s="300"/>
      <c r="W331" s="300"/>
    </row>
    <row r="332" spans="1:23" ht="14.25">
      <c r="A332" s="300"/>
      <c r="B332" s="300"/>
      <c r="C332" s="300"/>
      <c r="D332" s="300"/>
      <c r="E332" s="300"/>
      <c r="F332" s="300"/>
      <c r="G332" s="300"/>
      <c r="H332" s="300"/>
      <c r="I332" s="300"/>
      <c r="J332" s="300"/>
      <c r="K332" s="300"/>
      <c r="L332" s="300"/>
      <c r="M332" s="300"/>
      <c r="N332" s="300"/>
      <c r="O332" s="300"/>
      <c r="P332" s="300"/>
      <c r="Q332" s="300"/>
      <c r="R332" s="300"/>
      <c r="S332" s="300"/>
      <c r="T332" s="300"/>
      <c r="U332" s="300"/>
      <c r="V332" s="300"/>
      <c r="W332" s="300"/>
    </row>
    <row r="333" spans="1:23" ht="14.25">
      <c r="A333" s="300"/>
      <c r="B333" s="300"/>
      <c r="C333" s="300"/>
      <c r="D333" s="300"/>
      <c r="E333" s="300"/>
      <c r="F333" s="300"/>
      <c r="G333" s="300"/>
      <c r="H333" s="300"/>
      <c r="I333" s="300"/>
      <c r="J333" s="300"/>
      <c r="K333" s="300"/>
      <c r="L333" s="300"/>
      <c r="M333" s="300"/>
      <c r="N333" s="300"/>
      <c r="O333" s="300"/>
      <c r="P333" s="300"/>
      <c r="Q333" s="300"/>
      <c r="R333" s="300"/>
      <c r="S333" s="300"/>
      <c r="T333" s="300"/>
      <c r="U333" s="300"/>
      <c r="V333" s="300"/>
      <c r="W333" s="300"/>
    </row>
    <row r="334" spans="1:23" ht="14.25">
      <c r="A334" s="300"/>
      <c r="B334" s="300"/>
      <c r="C334" s="300"/>
      <c r="D334" s="300"/>
      <c r="E334" s="300"/>
      <c r="F334" s="300"/>
      <c r="G334" s="300"/>
      <c r="H334" s="300"/>
      <c r="I334" s="300"/>
      <c r="J334" s="300"/>
      <c r="K334" s="300"/>
      <c r="L334" s="300"/>
      <c r="M334" s="300"/>
      <c r="N334" s="300"/>
      <c r="O334" s="300"/>
      <c r="P334" s="300"/>
      <c r="Q334" s="300"/>
      <c r="R334" s="300"/>
      <c r="S334" s="300"/>
      <c r="T334" s="300"/>
      <c r="U334" s="300"/>
      <c r="V334" s="300"/>
      <c r="W334" s="300"/>
    </row>
    <row r="335" spans="1:23" ht="14.25">
      <c r="A335" s="300"/>
      <c r="B335" s="300"/>
      <c r="C335" s="300"/>
      <c r="D335" s="300"/>
      <c r="E335" s="300"/>
      <c r="F335" s="300"/>
      <c r="G335" s="300"/>
      <c r="H335" s="300"/>
      <c r="I335" s="300"/>
      <c r="J335" s="300"/>
      <c r="K335" s="300"/>
      <c r="L335" s="300"/>
      <c r="M335" s="300"/>
      <c r="N335" s="300"/>
      <c r="O335" s="300"/>
      <c r="P335" s="300"/>
      <c r="Q335" s="300"/>
      <c r="R335" s="300"/>
      <c r="S335" s="300"/>
      <c r="T335" s="300"/>
      <c r="U335" s="300"/>
      <c r="V335" s="300"/>
      <c r="W335" s="300"/>
    </row>
    <row r="336" spans="1:23" ht="14.25">
      <c r="A336" s="300"/>
      <c r="B336" s="300"/>
      <c r="C336" s="300"/>
      <c r="D336" s="300"/>
      <c r="E336" s="300"/>
      <c r="F336" s="300"/>
      <c r="G336" s="300"/>
      <c r="H336" s="300"/>
      <c r="I336" s="300"/>
      <c r="J336" s="300"/>
      <c r="K336" s="300"/>
      <c r="L336" s="300"/>
      <c r="M336" s="300"/>
      <c r="N336" s="300"/>
      <c r="O336" s="300"/>
      <c r="P336" s="300"/>
      <c r="Q336" s="300"/>
      <c r="R336" s="300"/>
      <c r="S336" s="300"/>
      <c r="T336" s="300"/>
      <c r="U336" s="300"/>
      <c r="V336" s="300"/>
      <c r="W336" s="300"/>
    </row>
    <row r="337" spans="1:23" ht="14.25">
      <c r="A337" s="300"/>
      <c r="B337" s="300"/>
      <c r="C337" s="300"/>
      <c r="D337" s="300"/>
      <c r="E337" s="300"/>
      <c r="F337" s="300"/>
      <c r="G337" s="300"/>
      <c r="H337" s="300"/>
      <c r="I337" s="300"/>
      <c r="J337" s="300"/>
      <c r="K337" s="300"/>
      <c r="L337" s="300"/>
      <c r="M337" s="300"/>
      <c r="N337" s="300"/>
      <c r="O337" s="300"/>
      <c r="P337" s="300"/>
      <c r="Q337" s="300"/>
      <c r="R337" s="300"/>
      <c r="S337" s="300"/>
      <c r="T337" s="300"/>
      <c r="U337" s="300"/>
      <c r="V337" s="300"/>
      <c r="W337" s="300"/>
    </row>
    <row r="338" spans="1:23" ht="14.25">
      <c r="A338" s="300"/>
      <c r="B338" s="300"/>
      <c r="C338" s="300"/>
      <c r="D338" s="300"/>
      <c r="E338" s="300"/>
      <c r="F338" s="300"/>
      <c r="G338" s="300"/>
      <c r="H338" s="300"/>
      <c r="I338" s="300"/>
      <c r="J338" s="300"/>
      <c r="K338" s="300"/>
      <c r="L338" s="300"/>
      <c r="M338" s="300"/>
      <c r="N338" s="300"/>
      <c r="O338" s="300"/>
      <c r="P338" s="300"/>
      <c r="Q338" s="300"/>
      <c r="R338" s="300"/>
      <c r="S338" s="300"/>
      <c r="T338" s="300"/>
      <c r="U338" s="300"/>
      <c r="V338" s="300"/>
      <c r="W338" s="300"/>
    </row>
    <row r="339" spans="1:23" ht="14.25">
      <c r="A339" s="300"/>
      <c r="B339" s="300"/>
      <c r="C339" s="300"/>
      <c r="D339" s="300"/>
      <c r="E339" s="300"/>
      <c r="F339" s="300"/>
      <c r="G339" s="300"/>
      <c r="H339" s="300"/>
      <c r="I339" s="300"/>
      <c r="J339" s="300"/>
      <c r="K339" s="300"/>
      <c r="L339" s="300"/>
      <c r="M339" s="300"/>
      <c r="N339" s="300"/>
      <c r="O339" s="300"/>
      <c r="P339" s="300"/>
      <c r="Q339" s="300"/>
      <c r="R339" s="300"/>
      <c r="S339" s="300"/>
      <c r="T339" s="300"/>
      <c r="U339" s="300"/>
      <c r="V339" s="300"/>
      <c r="W339" s="300"/>
    </row>
    <row r="340" spans="1:23" ht="14.25">
      <c r="A340" s="300"/>
      <c r="B340" s="300"/>
      <c r="C340" s="300"/>
      <c r="D340" s="300"/>
      <c r="E340" s="300"/>
      <c r="F340" s="300"/>
      <c r="G340" s="300"/>
      <c r="H340" s="300"/>
      <c r="I340" s="300"/>
      <c r="J340" s="300"/>
      <c r="K340" s="300"/>
      <c r="L340" s="300"/>
      <c r="M340" s="300"/>
      <c r="N340" s="300"/>
      <c r="O340" s="300"/>
      <c r="P340" s="300"/>
      <c r="Q340" s="300"/>
      <c r="R340" s="300"/>
      <c r="S340" s="300"/>
      <c r="T340" s="300"/>
      <c r="U340" s="300"/>
      <c r="V340" s="300"/>
      <c r="W340" s="300"/>
    </row>
    <row r="341" spans="1:23" ht="14.25">
      <c r="A341" s="300"/>
      <c r="B341" s="300"/>
      <c r="C341" s="300"/>
      <c r="D341" s="300"/>
      <c r="E341" s="300"/>
      <c r="F341" s="300"/>
      <c r="G341" s="300"/>
      <c r="H341" s="300"/>
      <c r="I341" s="300"/>
      <c r="J341" s="300"/>
      <c r="K341" s="300"/>
      <c r="L341" s="300"/>
      <c r="M341" s="300"/>
      <c r="N341" s="300"/>
      <c r="O341" s="300"/>
      <c r="P341" s="300"/>
      <c r="Q341" s="300"/>
      <c r="R341" s="300"/>
      <c r="S341" s="300"/>
      <c r="T341" s="300"/>
      <c r="U341" s="300"/>
      <c r="V341" s="300"/>
      <c r="W341" s="300"/>
    </row>
    <row r="342" spans="1:23" ht="14.25">
      <c r="A342" s="300"/>
      <c r="B342" s="300"/>
      <c r="C342" s="300"/>
      <c r="D342" s="300"/>
      <c r="E342" s="300"/>
      <c r="F342" s="300"/>
      <c r="G342" s="300"/>
      <c r="H342" s="300"/>
      <c r="I342" s="300"/>
      <c r="J342" s="300"/>
      <c r="K342" s="300"/>
      <c r="L342" s="300"/>
      <c r="M342" s="300"/>
      <c r="N342" s="300"/>
      <c r="O342" s="300"/>
      <c r="P342" s="300"/>
      <c r="Q342" s="300"/>
      <c r="R342" s="300"/>
      <c r="S342" s="300"/>
      <c r="T342" s="300"/>
      <c r="U342" s="300"/>
      <c r="V342" s="300"/>
      <c r="W342" s="300"/>
    </row>
    <row r="343" spans="1:23" ht="14.25">
      <c r="A343" s="300"/>
      <c r="B343" s="300"/>
      <c r="C343" s="300"/>
      <c r="D343" s="300"/>
      <c r="E343" s="300"/>
      <c r="F343" s="300"/>
      <c r="G343" s="300"/>
      <c r="H343" s="300"/>
      <c r="I343" s="300"/>
      <c r="J343" s="300"/>
      <c r="K343" s="300"/>
      <c r="L343" s="300"/>
      <c r="M343" s="300"/>
      <c r="N343" s="300"/>
      <c r="O343" s="300"/>
      <c r="P343" s="300"/>
      <c r="Q343" s="300"/>
      <c r="R343" s="300"/>
      <c r="S343" s="300"/>
      <c r="T343" s="300"/>
      <c r="U343" s="300"/>
      <c r="V343" s="300"/>
      <c r="W343" s="300"/>
    </row>
    <row r="344" spans="1:23" ht="14.25">
      <c r="A344" s="300"/>
      <c r="B344" s="300"/>
      <c r="C344" s="300"/>
      <c r="D344" s="300"/>
      <c r="E344" s="300"/>
      <c r="F344" s="300"/>
      <c r="G344" s="300"/>
      <c r="H344" s="300"/>
      <c r="I344" s="300"/>
      <c r="J344" s="300"/>
      <c r="K344" s="300"/>
      <c r="L344" s="300"/>
      <c r="M344" s="300"/>
      <c r="N344" s="300"/>
      <c r="O344" s="300"/>
      <c r="P344" s="300"/>
      <c r="Q344" s="300"/>
      <c r="R344" s="300"/>
      <c r="S344" s="300"/>
      <c r="T344" s="300"/>
      <c r="U344" s="300"/>
      <c r="V344" s="300"/>
      <c r="W344" s="300"/>
    </row>
    <row r="345" spans="1:23" ht="14.25">
      <c r="A345" s="300"/>
      <c r="B345" s="300"/>
      <c r="C345" s="300"/>
      <c r="D345" s="300"/>
      <c r="E345" s="300"/>
      <c r="F345" s="300"/>
      <c r="G345" s="300"/>
      <c r="H345" s="300"/>
      <c r="I345" s="300"/>
      <c r="J345" s="300"/>
      <c r="K345" s="300"/>
      <c r="L345" s="300"/>
      <c r="M345" s="300"/>
      <c r="N345" s="300"/>
      <c r="O345" s="300"/>
      <c r="P345" s="300"/>
      <c r="Q345" s="300"/>
      <c r="R345" s="300"/>
      <c r="S345" s="300"/>
      <c r="T345" s="300"/>
      <c r="U345" s="300"/>
      <c r="V345" s="300"/>
      <c r="W345" s="300"/>
    </row>
    <row r="346" spans="1:23" ht="14.25">
      <c r="A346" s="300"/>
      <c r="B346" s="300"/>
      <c r="C346" s="300"/>
      <c r="D346" s="300"/>
      <c r="E346" s="300"/>
      <c r="F346" s="300"/>
      <c r="G346" s="300"/>
      <c r="H346" s="300"/>
      <c r="I346" s="300"/>
      <c r="J346" s="300"/>
      <c r="K346" s="300"/>
      <c r="L346" s="300"/>
      <c r="M346" s="300"/>
      <c r="N346" s="300"/>
      <c r="O346" s="300"/>
      <c r="P346" s="300"/>
      <c r="Q346" s="300"/>
      <c r="R346" s="300"/>
      <c r="S346" s="300"/>
      <c r="T346" s="300"/>
      <c r="U346" s="300"/>
      <c r="V346" s="300"/>
      <c r="W346" s="300"/>
    </row>
  </sheetData>
  <mergeCells count="2">
    <mergeCell ref="L5:P5"/>
    <mergeCell ref="Q5:R5"/>
  </mergeCells>
  <printOptions horizontalCentered="1" verticalCentered="1"/>
  <pageMargins left="0.1968503937007874" right="0" top="0.3937007874015748" bottom="0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2009-01-19T09:20:27Z</dcterms:created>
  <cp:category/>
  <cp:version/>
  <cp:contentType/>
  <cp:contentStatus/>
</cp:coreProperties>
</file>