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400" tabRatio="601" activeTab="0"/>
  </bookViews>
  <sheets>
    <sheet name="tab. 9b 2010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<sst xmlns="http://schemas.openxmlformats.org/spreadsheetml/2006/main" count="79" uniqueCount="40">
  <si>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schválený</t>
  </si>
  <si>
    <t>po změnách</t>
  </si>
  <si>
    <t>% plnění</t>
  </si>
  <si>
    <t>tis. Kč</t>
  </si>
  <si>
    <t>celkem</t>
  </si>
  <si>
    <t>(jméno, telefon, podpis)</t>
  </si>
  <si>
    <t>Státní rozpočet</t>
  </si>
  <si>
    <t>z toho bez použití                                        mimorozpočtových zdrojů</t>
  </si>
  <si>
    <t xml:space="preserve">spolufinan-cování ČR ze SR </t>
  </si>
  <si>
    <t>13=7:4</t>
  </si>
  <si>
    <t>14=8:5</t>
  </si>
  <si>
    <t>15=9:6</t>
  </si>
  <si>
    <t>Rezervní fond</t>
  </si>
  <si>
    <t>zůstatek k 1.1.20xx</t>
  </si>
  <si>
    <t>použito v roce 20xx</t>
  </si>
  <si>
    <t>jiná změna stavu (+-)*</t>
  </si>
  <si>
    <t>zůstatek k 31.12.20xx</t>
  </si>
  <si>
    <t>10=1-4+-7</t>
  </si>
  <si>
    <t>11=2-5+-8</t>
  </si>
  <si>
    <t>12=3-6+-9</t>
  </si>
  <si>
    <t>* důvod změny nutné uvést v komentáři</t>
  </si>
  <si>
    <t>Nároky*</t>
  </si>
  <si>
    <t>* podle § 47 zákona č. 218/2000 Sb., ve znění pozdějších předpisů, a přílohy č. 9 vyhlášky č. 16/2001 Sb., ve znění pozdějších předpisů</t>
  </si>
  <si>
    <t>Tabulka č. 9b</t>
  </si>
  <si>
    <t>kryto příjmem z rozpočtu FM</t>
  </si>
  <si>
    <t xml:space="preserve"> C e l k e m</t>
  </si>
  <si>
    <t>Tabulka č. 9b pokračování</t>
  </si>
  <si>
    <t>Výdaje kapitoly na financování společných programů v rámci finančních mechanismů a prostředků ČR ze státního rozpočtu</t>
  </si>
  <si>
    <t>Finanční mechanizmus (název)</t>
  </si>
  <si>
    <t>Kapitola: 312 - Ministerstvo financí</t>
  </si>
  <si>
    <t>EHP/Norsko</t>
  </si>
  <si>
    <t>Program švýcarsko-české spolupráce</t>
  </si>
  <si>
    <t>;</t>
  </si>
  <si>
    <t>Kontrolovala: Ing. H. Kalinová, VO 231</t>
  </si>
  <si>
    <t>Sestavila: Ing. J. Vašáková, odd 231</t>
  </si>
  <si>
    <t>Období: 1.1.2010 - 31.12.2010</t>
  </si>
  <si>
    <t>Skutečnost k 31.12.2010</t>
  </si>
  <si>
    <t>k 1.1.2010</t>
  </si>
  <si>
    <t>Datum: 8.3.2011</t>
  </si>
  <si>
    <t>k 31.12.2010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</si>
</sst>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4" xfId="0" applyNumberFormat="1" applyFont="1" applyFill="1" applyBorder="1" applyAlignment="1">
      <alignment horizontal="left" indent="1"/>
    </xf>
    <xf numFmtId="49" fontId="7" fillId="0" borderId="15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 inden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7" fillId="0" borderId="3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1"/>
    </xf>
    <xf numFmtId="3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42" xfId="0" applyFont="1" applyFill="1" applyBorder="1" applyAlignment="1">
      <alignment wrapText="1"/>
    </xf>
    <xf numFmtId="0" fontId="7" fillId="0" borderId="42" xfId="0" applyFont="1" applyBorder="1" applyAlignment="1">
      <alignment wrapText="1"/>
    </xf>
    <xf numFmtId="3" fontId="7" fillId="0" borderId="55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38"/>
  <sheetViews>
    <sheetView tabSelected="1" workbookViewId="0" topLeftCell="C2">
      <selection activeCell="F2" sqref="F2"/>
    </sheetView>
  </sheetViews>
  <sheetFormatPr defaultColWidth="9.125" defaultRowHeight="12.75"/>
  <cols>
    <col min="1" max="1" width="5.625" style="2" customWidth="1"/>
    <col min="2" max="2" width="2.375" style="2" customWidth="1"/>
    <col min="3" max="3" width="34.375" style="2" customWidth="1"/>
    <col min="4" max="4" width="11.125" style="2" customWidth="1"/>
    <col min="5" max="5" width="12.125" style="2" customWidth="1"/>
    <col min="6" max="6" width="10.375" style="2" customWidth="1"/>
    <col min="7" max="7" width="11.75390625" style="2" customWidth="1"/>
    <col min="8" max="8" width="12.125" style="2" customWidth="1"/>
    <col min="9" max="9" width="9.875" style="2" customWidth="1"/>
    <col min="10" max="10" width="11.25390625" style="2" customWidth="1"/>
    <col min="11" max="11" width="12.75390625" style="2" customWidth="1"/>
    <col min="12" max="12" width="10.25390625" style="2" customWidth="1"/>
    <col min="13" max="13" width="12.375" style="2" customWidth="1"/>
    <col min="14" max="14" width="12.875" style="2" customWidth="1"/>
    <col min="15" max="15" width="11.125" style="2" customWidth="1"/>
    <col min="16" max="16" width="10.75390625" style="2" customWidth="1"/>
    <col min="17" max="17" width="12.875" style="2" customWidth="1"/>
    <col min="18" max="18" width="9.875" style="2" customWidth="1"/>
    <col min="19" max="16384" width="9.125" style="2" customWidth="1"/>
  </cols>
  <sheetData>
    <row r="1" spans="4:11" ht="15.75" hidden="1">
      <c r="D1" s="3"/>
      <c r="E1" s="3"/>
      <c r="F1" s="3"/>
      <c r="G1" s="3"/>
      <c r="H1" s="3"/>
      <c r="I1" s="3"/>
      <c r="J1" s="3"/>
      <c r="K1" s="3"/>
    </row>
    <row r="2" spans="3:18" ht="18.75" customHeight="1">
      <c r="C2" s="38" t="s">
        <v>35</v>
      </c>
      <c r="D2" s="3"/>
      <c r="E2" s="3"/>
      <c r="F2" s="3"/>
      <c r="G2" s="3"/>
      <c r="H2" s="3"/>
      <c r="I2" s="3"/>
      <c r="J2" s="3"/>
      <c r="K2" s="3"/>
      <c r="Q2" s="108" t="s">
        <v>23</v>
      </c>
      <c r="R2" s="108"/>
    </row>
    <row r="3" spans="3:18" ht="19.5" customHeight="1">
      <c r="C3" s="22" t="s">
        <v>29</v>
      </c>
      <c r="D3" s="3"/>
      <c r="E3" s="3"/>
      <c r="F3" s="3"/>
      <c r="G3" s="3"/>
      <c r="H3" s="3"/>
      <c r="I3" s="3"/>
      <c r="J3" s="3"/>
      <c r="K3" s="3"/>
      <c r="Q3" s="109"/>
      <c r="R3" s="109"/>
    </row>
    <row r="4" spans="3:17" ht="39" customHeight="1">
      <c r="C4" s="110" t="s">
        <v>27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3:18" ht="11.2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" t="s">
        <v>3</v>
      </c>
    </row>
    <row r="6" spans="3:17" ht="1.5" customHeight="1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3:18" ht="18" customHeight="1">
      <c r="C7" s="111" t="s">
        <v>28</v>
      </c>
      <c r="D7" s="114" t="s">
        <v>6</v>
      </c>
      <c r="E7" s="115"/>
      <c r="F7" s="115"/>
      <c r="G7" s="115"/>
      <c r="H7" s="115"/>
      <c r="I7" s="116"/>
      <c r="J7" s="114" t="s">
        <v>36</v>
      </c>
      <c r="K7" s="115"/>
      <c r="L7" s="115"/>
      <c r="M7" s="119" t="s">
        <v>7</v>
      </c>
      <c r="N7" s="115"/>
      <c r="O7" s="116"/>
      <c r="P7" s="115" t="s">
        <v>2</v>
      </c>
      <c r="Q7" s="115"/>
      <c r="R7" s="116"/>
    </row>
    <row r="8" spans="3:18" ht="15.75" customHeight="1">
      <c r="C8" s="112"/>
      <c r="D8" s="122" t="s">
        <v>0</v>
      </c>
      <c r="E8" s="123"/>
      <c r="F8" s="124"/>
      <c r="G8" s="125" t="s">
        <v>1</v>
      </c>
      <c r="H8" s="123"/>
      <c r="I8" s="126"/>
      <c r="J8" s="117"/>
      <c r="K8" s="118"/>
      <c r="L8" s="118"/>
      <c r="M8" s="120"/>
      <c r="N8" s="118"/>
      <c r="O8" s="121"/>
      <c r="P8" s="118"/>
      <c r="Q8" s="118"/>
      <c r="R8" s="121"/>
    </row>
    <row r="9" spans="3:18" ht="48" customHeight="1">
      <c r="C9" s="112"/>
      <c r="D9" s="5" t="s">
        <v>8</v>
      </c>
      <c r="E9" s="6" t="s">
        <v>24</v>
      </c>
      <c r="F9" s="7" t="s">
        <v>4</v>
      </c>
      <c r="G9" s="8" t="s">
        <v>8</v>
      </c>
      <c r="H9" s="6" t="s">
        <v>24</v>
      </c>
      <c r="I9" s="9" t="s">
        <v>4</v>
      </c>
      <c r="J9" s="5" t="s">
        <v>8</v>
      </c>
      <c r="K9" s="6" t="s">
        <v>24</v>
      </c>
      <c r="L9" s="10" t="s">
        <v>4</v>
      </c>
      <c r="M9" s="26" t="s">
        <v>8</v>
      </c>
      <c r="N9" s="6" t="s">
        <v>24</v>
      </c>
      <c r="O9" s="9" t="s">
        <v>4</v>
      </c>
      <c r="P9" s="5" t="s">
        <v>8</v>
      </c>
      <c r="Q9" s="6" t="s">
        <v>24</v>
      </c>
      <c r="R9" s="11" t="s">
        <v>4</v>
      </c>
    </row>
    <row r="10" spans="3:20" ht="12.75" customHeight="1" thickBot="1">
      <c r="C10" s="113"/>
      <c r="D10" s="12">
        <v>1</v>
      </c>
      <c r="E10" s="13">
        <v>2</v>
      </c>
      <c r="F10" s="13">
        <v>3</v>
      </c>
      <c r="G10" s="39">
        <v>4</v>
      </c>
      <c r="H10" s="13">
        <v>5</v>
      </c>
      <c r="I10" s="15">
        <v>6</v>
      </c>
      <c r="J10" s="12">
        <v>7</v>
      </c>
      <c r="K10" s="13">
        <v>8</v>
      </c>
      <c r="L10" s="14">
        <v>9</v>
      </c>
      <c r="M10" s="16">
        <v>10</v>
      </c>
      <c r="N10" s="14">
        <v>11</v>
      </c>
      <c r="O10" s="15">
        <v>12</v>
      </c>
      <c r="P10" s="17" t="s">
        <v>9</v>
      </c>
      <c r="Q10" s="14" t="s">
        <v>10</v>
      </c>
      <c r="R10" s="15" t="s">
        <v>11</v>
      </c>
      <c r="S10" s="18"/>
      <c r="T10" s="18"/>
    </row>
    <row r="11" spans="3:18" ht="19.5" customHeight="1">
      <c r="C11" s="19" t="s">
        <v>30</v>
      </c>
      <c r="D11" s="27">
        <v>1912</v>
      </c>
      <c r="E11" s="28">
        <v>40835</v>
      </c>
      <c r="F11" s="28">
        <f>D11+E11</f>
        <v>42747</v>
      </c>
      <c r="G11" s="27">
        <v>1912</v>
      </c>
      <c r="H11" s="28">
        <v>40835</v>
      </c>
      <c r="I11" s="63">
        <f>G11+H11</f>
        <v>42747</v>
      </c>
      <c r="J11" s="29">
        <v>3599.44</v>
      </c>
      <c r="K11" s="30">
        <v>22804.34</v>
      </c>
      <c r="L11" s="31">
        <f>J11+K11</f>
        <v>26403.78</v>
      </c>
      <c r="M11" s="29">
        <v>3599.44</v>
      </c>
      <c r="N11" s="30">
        <v>22804.34</v>
      </c>
      <c r="O11" s="32">
        <f>M11+N11</f>
        <v>26403.78</v>
      </c>
      <c r="P11" s="80">
        <f aca="true" t="shared" si="0" ref="P11:R13">J11/G11*100</f>
        <v>188.255230125523</v>
      </c>
      <c r="Q11" s="81">
        <f t="shared" si="0"/>
        <v>55.84508387412759</v>
      </c>
      <c r="R11" s="82">
        <f t="shared" si="0"/>
        <v>61.76756263597445</v>
      </c>
    </row>
    <row r="12" spans="3:18" ht="19.5" customHeight="1">
      <c r="C12" s="20" t="s">
        <v>31</v>
      </c>
      <c r="D12" s="64">
        <v>4924</v>
      </c>
      <c r="E12" s="65">
        <v>53394</v>
      </c>
      <c r="F12" s="65">
        <f>D12+E12</f>
        <v>58318</v>
      </c>
      <c r="G12" s="64">
        <v>4924</v>
      </c>
      <c r="H12" s="65">
        <v>53394</v>
      </c>
      <c r="I12" s="66">
        <f>G12+H12</f>
        <v>58318</v>
      </c>
      <c r="J12" s="67">
        <v>864.11</v>
      </c>
      <c r="K12" s="68">
        <v>4901.08</v>
      </c>
      <c r="L12" s="69">
        <f>J12+K12</f>
        <v>5765.19</v>
      </c>
      <c r="M12" s="67">
        <v>864.11</v>
      </c>
      <c r="N12" s="68">
        <v>4901.08</v>
      </c>
      <c r="O12" s="70">
        <f>M12+N12</f>
        <v>5765.19</v>
      </c>
      <c r="P12" s="83">
        <f t="shared" si="0"/>
        <v>17.54894394800975</v>
      </c>
      <c r="Q12" s="84">
        <f t="shared" si="0"/>
        <v>9.179083792186388</v>
      </c>
      <c r="R12" s="85">
        <f t="shared" si="0"/>
        <v>9.885781405397989</v>
      </c>
    </row>
    <row r="13" spans="3:18" ht="19.5" customHeight="1" thickBot="1">
      <c r="C13" s="24" t="s">
        <v>25</v>
      </c>
      <c r="D13" s="72">
        <f aca="true" t="shared" si="1" ref="D13:O13">SUM(D11:D12)</f>
        <v>6836</v>
      </c>
      <c r="E13" s="73">
        <f t="shared" si="1"/>
        <v>94229</v>
      </c>
      <c r="F13" s="73">
        <f t="shared" si="1"/>
        <v>101065</v>
      </c>
      <c r="G13" s="73">
        <f t="shared" si="1"/>
        <v>6836</v>
      </c>
      <c r="H13" s="73">
        <f t="shared" si="1"/>
        <v>94229</v>
      </c>
      <c r="I13" s="74">
        <f t="shared" si="1"/>
        <v>101065</v>
      </c>
      <c r="J13" s="75">
        <f t="shared" si="1"/>
        <v>4463.55</v>
      </c>
      <c r="K13" s="76">
        <f t="shared" si="1"/>
        <v>27705.42</v>
      </c>
      <c r="L13" s="77">
        <f t="shared" si="1"/>
        <v>32168.969999999998</v>
      </c>
      <c r="M13" s="78">
        <f t="shared" si="1"/>
        <v>4463.55</v>
      </c>
      <c r="N13" s="76">
        <f t="shared" si="1"/>
        <v>27705.42</v>
      </c>
      <c r="O13" s="79">
        <f t="shared" si="1"/>
        <v>32168.969999999998</v>
      </c>
      <c r="P13" s="86">
        <f t="shared" si="0"/>
        <v>65.29476301930954</v>
      </c>
      <c r="Q13" s="87">
        <f t="shared" si="0"/>
        <v>29.402222245805433</v>
      </c>
      <c r="R13" s="88">
        <f t="shared" si="0"/>
        <v>31.829980705486566</v>
      </c>
    </row>
    <row r="14" spans="3:17" ht="17.25" customHeight="1" hidden="1"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40"/>
      <c r="N14" s="40"/>
      <c r="O14" s="40"/>
      <c r="P14" s="40"/>
      <c r="Q14" s="40"/>
    </row>
    <row r="15" spans="3:17" ht="17.25" customHeight="1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3:17" ht="15.75" hidden="1">
      <c r="C16" s="41"/>
      <c r="D16" s="36"/>
      <c r="E16" s="36"/>
      <c r="F16" s="36"/>
      <c r="G16" s="36"/>
      <c r="H16" s="36"/>
      <c r="I16" s="36"/>
      <c r="J16" s="36"/>
      <c r="K16" s="36"/>
      <c r="L16" s="33"/>
      <c r="M16" s="33"/>
      <c r="N16" s="33"/>
      <c r="O16" s="33"/>
      <c r="P16" s="33"/>
      <c r="Q16" s="33"/>
    </row>
    <row r="17" spans="3:17" ht="16.5" customHeight="1" thickBot="1">
      <c r="C17" s="33" t="s">
        <v>26</v>
      </c>
      <c r="D17" s="34"/>
      <c r="E17" s="34"/>
      <c r="F17" s="34"/>
      <c r="G17" s="34"/>
      <c r="H17" s="34"/>
      <c r="I17" s="34"/>
      <c r="J17" s="34"/>
      <c r="K17" s="34"/>
      <c r="L17" s="33"/>
      <c r="M17" s="33"/>
      <c r="N17" s="33"/>
      <c r="O17" s="42" t="s">
        <v>3</v>
      </c>
      <c r="P17" s="33"/>
      <c r="Q17" s="33"/>
    </row>
    <row r="18" spans="3:17" ht="15.75">
      <c r="C18" s="111" t="s">
        <v>28</v>
      </c>
      <c r="D18" s="128" t="s">
        <v>12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33"/>
      <c r="Q18" s="33"/>
    </row>
    <row r="19" spans="3:17" ht="12.75" customHeight="1">
      <c r="C19" s="112"/>
      <c r="D19" s="131" t="s">
        <v>13</v>
      </c>
      <c r="E19" s="131"/>
      <c r="F19" s="132"/>
      <c r="G19" s="133" t="s">
        <v>14</v>
      </c>
      <c r="H19" s="131"/>
      <c r="I19" s="132"/>
      <c r="J19" s="133" t="s">
        <v>15</v>
      </c>
      <c r="K19" s="134"/>
      <c r="L19" s="104"/>
      <c r="M19" s="125" t="s">
        <v>16</v>
      </c>
      <c r="N19" s="123"/>
      <c r="O19" s="126"/>
      <c r="P19" s="33"/>
      <c r="Q19" s="33"/>
    </row>
    <row r="20" spans="3:17" ht="57" customHeight="1">
      <c r="C20" s="112"/>
      <c r="D20" s="23" t="s">
        <v>8</v>
      </c>
      <c r="E20" s="8" t="s">
        <v>24</v>
      </c>
      <c r="F20" s="8" t="s">
        <v>4</v>
      </c>
      <c r="G20" s="8" t="s">
        <v>8</v>
      </c>
      <c r="H20" s="8" t="s">
        <v>24</v>
      </c>
      <c r="I20" s="8" t="s">
        <v>4</v>
      </c>
      <c r="J20" s="8" t="s">
        <v>8</v>
      </c>
      <c r="K20" s="8" t="s">
        <v>24</v>
      </c>
      <c r="L20" s="8" t="s">
        <v>4</v>
      </c>
      <c r="M20" s="8" t="s">
        <v>8</v>
      </c>
      <c r="N20" s="8" t="s">
        <v>24</v>
      </c>
      <c r="O20" s="43" t="s">
        <v>4</v>
      </c>
      <c r="P20" s="33"/>
      <c r="Q20" s="33"/>
    </row>
    <row r="21" spans="3:17" ht="16.5" thickBot="1">
      <c r="C21" s="113"/>
      <c r="D21" s="44">
        <v>1</v>
      </c>
      <c r="E21" s="45">
        <v>2</v>
      </c>
      <c r="F21" s="45">
        <v>3</v>
      </c>
      <c r="G21" s="45">
        <v>4</v>
      </c>
      <c r="H21" s="45">
        <v>5</v>
      </c>
      <c r="I21" s="45">
        <v>6</v>
      </c>
      <c r="J21" s="45">
        <v>7</v>
      </c>
      <c r="K21" s="45">
        <v>8</v>
      </c>
      <c r="L21" s="46">
        <v>9</v>
      </c>
      <c r="M21" s="46" t="s">
        <v>17</v>
      </c>
      <c r="N21" s="46" t="s">
        <v>18</v>
      </c>
      <c r="O21" s="47" t="s">
        <v>19</v>
      </c>
      <c r="P21" s="33"/>
      <c r="Q21" s="33"/>
    </row>
    <row r="22" spans="3:17" ht="19.5" customHeight="1">
      <c r="C22" s="48"/>
      <c r="D22" s="49"/>
      <c r="E22" s="50"/>
      <c r="F22" s="50"/>
      <c r="G22" s="50"/>
      <c r="H22" s="50"/>
      <c r="I22" s="50"/>
      <c r="J22" s="50"/>
      <c r="K22" s="50"/>
      <c r="L22" s="51"/>
      <c r="M22" s="51"/>
      <c r="N22" s="51"/>
      <c r="O22" s="52"/>
      <c r="P22" s="33"/>
      <c r="Q22" s="33"/>
    </row>
    <row r="23" spans="3:17" ht="19.5" customHeight="1" thickBot="1">
      <c r="C23" s="53" t="s">
        <v>32</v>
      </c>
      <c r="D23" s="54"/>
      <c r="E23" s="55"/>
      <c r="F23" s="55"/>
      <c r="G23" s="55"/>
      <c r="H23" s="55"/>
      <c r="I23" s="55"/>
      <c r="J23" s="55"/>
      <c r="K23" s="55"/>
      <c r="L23" s="56"/>
      <c r="M23" s="56"/>
      <c r="N23" s="56"/>
      <c r="O23" s="57"/>
      <c r="P23" s="33"/>
      <c r="Q23" s="33"/>
    </row>
    <row r="24" spans="3:17" ht="20.25" customHeight="1">
      <c r="C24" s="136" t="s">
        <v>20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33"/>
      <c r="Q24" s="33"/>
    </row>
    <row r="25" spans="3:17" ht="20.25" customHeight="1" hidden="1">
      <c r="C25" s="3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33"/>
      <c r="Q25" s="33"/>
    </row>
    <row r="26" spans="3:17" ht="15.75">
      <c r="C26" s="33"/>
      <c r="D26" s="58"/>
      <c r="E26" s="58"/>
      <c r="F26" s="58"/>
      <c r="G26" s="58"/>
      <c r="H26" s="58"/>
      <c r="I26" s="58"/>
      <c r="J26" s="58"/>
      <c r="K26" s="58"/>
      <c r="L26" s="33"/>
      <c r="M26" s="33"/>
      <c r="N26" s="33"/>
      <c r="O26" s="33"/>
      <c r="P26" s="33"/>
      <c r="Q26" s="33"/>
    </row>
    <row r="27" spans="3:17" ht="16.5" thickBot="1">
      <c r="C27" s="33" t="s">
        <v>26</v>
      </c>
      <c r="D27" s="94"/>
      <c r="E27" s="94"/>
      <c r="F27" s="94"/>
      <c r="G27" s="58"/>
      <c r="H27" s="58"/>
      <c r="I27" s="59" t="s">
        <v>3</v>
      </c>
      <c r="J27" s="58"/>
      <c r="K27" s="58"/>
      <c r="L27" s="33"/>
      <c r="M27" s="33"/>
      <c r="N27" s="33"/>
      <c r="O27" s="33"/>
      <c r="P27" s="33"/>
      <c r="Q27" s="33"/>
    </row>
    <row r="28" spans="3:17" ht="12.75" customHeight="1">
      <c r="C28" s="111" t="s">
        <v>28</v>
      </c>
      <c r="D28" s="138" t="s">
        <v>21</v>
      </c>
      <c r="E28" s="139"/>
      <c r="F28" s="139"/>
      <c r="G28" s="139"/>
      <c r="H28" s="139"/>
      <c r="I28" s="140"/>
      <c r="J28" s="60"/>
      <c r="K28" s="60"/>
      <c r="L28" s="60"/>
      <c r="M28" s="1"/>
      <c r="N28" s="1"/>
      <c r="O28" s="1"/>
      <c r="P28" s="33"/>
      <c r="Q28" s="33"/>
    </row>
    <row r="29" spans="3:15" ht="15.75">
      <c r="C29" s="112"/>
      <c r="D29" s="131" t="s">
        <v>37</v>
      </c>
      <c r="E29" s="131"/>
      <c r="F29" s="132"/>
      <c r="G29" s="133" t="s">
        <v>39</v>
      </c>
      <c r="H29" s="131"/>
      <c r="I29" s="141"/>
      <c r="J29" s="142"/>
      <c r="K29" s="143"/>
      <c r="L29" s="143"/>
      <c r="M29" s="144"/>
      <c r="N29" s="144"/>
      <c r="O29" s="144"/>
    </row>
    <row r="30" spans="3:15" ht="63">
      <c r="C30" s="112"/>
      <c r="D30" s="23" t="s">
        <v>8</v>
      </c>
      <c r="E30" s="8" t="s">
        <v>24</v>
      </c>
      <c r="F30" s="8" t="s">
        <v>4</v>
      </c>
      <c r="G30" s="8" t="s">
        <v>8</v>
      </c>
      <c r="H30" s="8" t="s">
        <v>24</v>
      </c>
      <c r="I30" s="43" t="s">
        <v>4</v>
      </c>
      <c r="J30" s="21"/>
      <c r="K30" s="21"/>
      <c r="L30" s="21"/>
      <c r="M30" s="21"/>
      <c r="N30" s="21"/>
      <c r="O30" s="21"/>
    </row>
    <row r="31" spans="3:15" ht="16.5" thickBot="1">
      <c r="C31" s="113"/>
      <c r="D31" s="44">
        <v>1</v>
      </c>
      <c r="E31" s="45">
        <v>2</v>
      </c>
      <c r="F31" s="45">
        <v>3</v>
      </c>
      <c r="G31" s="45">
        <v>4</v>
      </c>
      <c r="H31" s="45">
        <v>5</v>
      </c>
      <c r="I31" s="61">
        <v>6</v>
      </c>
      <c r="J31" s="62"/>
      <c r="K31" s="62"/>
      <c r="L31" s="37"/>
      <c r="M31" s="90"/>
      <c r="N31" s="37"/>
      <c r="O31" s="90"/>
    </row>
    <row r="32" spans="3:15" ht="19.5" customHeight="1">
      <c r="C32" s="92" t="s">
        <v>30</v>
      </c>
      <c r="D32" s="95">
        <v>3198.32</v>
      </c>
      <c r="E32" s="96">
        <v>43156.19</v>
      </c>
      <c r="F32" s="96">
        <f>SUM(D32:E32)</f>
        <v>46354.51</v>
      </c>
      <c r="G32" s="96">
        <v>672.2</v>
      </c>
      <c r="H32" s="96">
        <v>29005.92</v>
      </c>
      <c r="I32" s="97">
        <f>SUM(G32:H32)</f>
        <v>29678.12</v>
      </c>
      <c r="J32" s="34"/>
      <c r="K32" s="34"/>
      <c r="L32" s="33"/>
      <c r="M32" s="34"/>
      <c r="N32" s="33"/>
      <c r="O32" s="91"/>
    </row>
    <row r="33" spans="3:15" ht="19.5" customHeight="1">
      <c r="C33" s="93" t="s">
        <v>31</v>
      </c>
      <c r="D33" s="98">
        <v>0</v>
      </c>
      <c r="E33" s="99">
        <v>0</v>
      </c>
      <c r="F33" s="99">
        <f>SUM(D33:E33)</f>
        <v>0</v>
      </c>
      <c r="G33" s="98">
        <v>0</v>
      </c>
      <c r="H33" s="99">
        <v>0</v>
      </c>
      <c r="I33" s="100">
        <f>SUM(G33:H33)</f>
        <v>0</v>
      </c>
      <c r="J33" s="34"/>
      <c r="K33" s="34"/>
      <c r="L33" s="33"/>
      <c r="M33" s="34"/>
      <c r="N33" s="91"/>
      <c r="O33" s="58"/>
    </row>
    <row r="34" spans="3:15" ht="19.5" customHeight="1" thickBot="1">
      <c r="C34" s="71" t="s">
        <v>25</v>
      </c>
      <c r="D34" s="101">
        <f aca="true" t="shared" si="2" ref="D34:I34">SUM(D32:D33)</f>
        <v>3198.32</v>
      </c>
      <c r="E34" s="102">
        <f t="shared" si="2"/>
        <v>43156.19</v>
      </c>
      <c r="F34" s="102">
        <f t="shared" si="2"/>
        <v>46354.51</v>
      </c>
      <c r="G34" s="102">
        <f t="shared" si="2"/>
        <v>672.2</v>
      </c>
      <c r="H34" s="102">
        <f t="shared" si="2"/>
        <v>29005.92</v>
      </c>
      <c r="I34" s="103">
        <f t="shared" si="2"/>
        <v>29678.12</v>
      </c>
      <c r="J34" s="34"/>
      <c r="K34" s="34"/>
      <c r="L34" s="33"/>
      <c r="M34" s="33"/>
      <c r="N34" s="33"/>
      <c r="O34" s="91"/>
    </row>
    <row r="35" spans="3:13" ht="19.5" customHeight="1">
      <c r="C35" s="105" t="s">
        <v>22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ht="15.75">
      <c r="O36" s="22"/>
    </row>
    <row r="37" spans="3:14" ht="20.25" customHeight="1">
      <c r="C37" s="2" t="s">
        <v>34</v>
      </c>
      <c r="G37" s="25" t="s">
        <v>33</v>
      </c>
      <c r="H37" s="25"/>
      <c r="M37" s="107" t="s">
        <v>38</v>
      </c>
      <c r="N37" s="107"/>
    </row>
    <row r="38" spans="3:8" ht="18.75" customHeight="1">
      <c r="C38" s="2" t="s">
        <v>5</v>
      </c>
      <c r="G38" s="135" t="s">
        <v>5</v>
      </c>
      <c r="H38" s="135"/>
    </row>
  </sheetData>
  <mergeCells count="27">
    <mergeCell ref="C35:M35"/>
    <mergeCell ref="M37:N37"/>
    <mergeCell ref="G38:H38"/>
    <mergeCell ref="C24:O24"/>
    <mergeCell ref="C28:C31"/>
    <mergeCell ref="D28:I28"/>
    <mergeCell ref="D29:F29"/>
    <mergeCell ref="G29:I29"/>
    <mergeCell ref="J29:L29"/>
    <mergeCell ref="M29:O29"/>
    <mergeCell ref="C14:L14"/>
    <mergeCell ref="C18:C21"/>
    <mergeCell ref="D18:O18"/>
    <mergeCell ref="D19:F19"/>
    <mergeCell ref="G19:I19"/>
    <mergeCell ref="J19:L19"/>
    <mergeCell ref="M19:O19"/>
    <mergeCell ref="Q2:R2"/>
    <mergeCell ref="Q3:R3"/>
    <mergeCell ref="C4:Q4"/>
    <mergeCell ref="C7:C10"/>
    <mergeCell ref="D7:I7"/>
    <mergeCell ref="J7:L8"/>
    <mergeCell ref="M7:O8"/>
    <mergeCell ref="P7:R8"/>
    <mergeCell ref="D8:F8"/>
    <mergeCell ref="G8:I8"/>
  </mergeCells>
  <printOptions horizontalCentered="1"/>
  <pageMargins left="0.1968503937007874" right="0" top="1.1023622047244095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