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5155" windowHeight="13245" tabRatio="601" activeTab="0"/>
  </bookViews>
  <sheets>
    <sheet name="př.1 tab.9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_xlnm.Print_Area" localSheetId="0">'př.1 tab.9'!$A$1:$P$48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<sst xmlns="http://schemas.openxmlformats.org/spreadsheetml/2006/main" count="74" uniqueCount="62">
  <si>
    <t>z toho:</t>
  </si>
  <si>
    <t>celkem</t>
  </si>
  <si>
    <t>v tom:</t>
  </si>
  <si>
    <t xml:space="preserve">Platy zaměstnanců a ostatní platby za provedenou práci v tis. Kč </t>
  </si>
  <si>
    <t xml:space="preserve">průměrný přepočtený počet zaměstnanců </t>
  </si>
  <si>
    <t>průměrný měsíční plat v Kč</t>
  </si>
  <si>
    <t>spolufinancování ČR ze SR</t>
  </si>
  <si>
    <t>kryto příjmy z rozpočtu EU/FM</t>
  </si>
  <si>
    <t xml:space="preserve">platy a ostatní platby za provedenou práci </t>
  </si>
  <si>
    <t>prostředky na platy</t>
  </si>
  <si>
    <t>ostatní platby za provedenou práci</t>
  </si>
  <si>
    <t>Organizační složky státu celkem</t>
  </si>
  <si>
    <t>Státní správa celkem</t>
  </si>
  <si>
    <t>Jednotlivé organizační složky státu - státní správa</t>
  </si>
  <si>
    <t>Jednotlivé organizační složky správy ve složkách obrany, bezpečnosti, celní a právní ochrany</t>
  </si>
  <si>
    <t>Ostatní organizační složky státu</t>
  </si>
  <si>
    <t>Organizační složky státu a příspěvkové organizace celkem</t>
  </si>
  <si>
    <t xml:space="preserve">    Kapitola MŠMT uvede údaje v členění OPŘO, regionální školství územních celků a regionální školství MŠMT.</t>
  </si>
  <si>
    <t xml:space="preserve">    U příspěvkových organizací se ve sloupcích prostředky na platy uvedou mzdové náklady a ve sloupcích ostatní platby za provedenou práci se uvedou ostatní osobní náklady.</t>
  </si>
  <si>
    <t>Platy a ostatní platby za provedenou práci se uvádějí v tis. Kč na dvě desetinná místa, průměrný plat v celých Kč (bez desetiiných míst) a průměrný roční přepočtený počet zaměstnanců se zaokrouhluje na celá čísla.</t>
  </si>
  <si>
    <t>Tabulka č. 9</t>
  </si>
  <si>
    <r>
      <t>systemizo- vaná místa</t>
    </r>
    <r>
      <rPr>
        <vertAlign val="superscript"/>
        <sz val="12"/>
        <rFont val="Arial"/>
        <family val="2"/>
      </rPr>
      <t>2)</t>
    </r>
  </si>
  <si>
    <r>
      <t>jednorázové navýšení</t>
    </r>
    <r>
      <rPr>
        <vertAlign val="superscript"/>
        <sz val="12"/>
        <rFont val="Arial"/>
        <family val="2"/>
      </rPr>
      <t>3)</t>
    </r>
  </si>
  <si>
    <r>
      <t xml:space="preserve">Příspěvkové organizace celkem </t>
    </r>
    <r>
      <rPr>
        <vertAlign val="superscript"/>
        <sz val="12"/>
        <rFont val="Arial"/>
        <family val="2"/>
      </rPr>
      <t>1)</t>
    </r>
  </si>
  <si>
    <t>program</t>
  </si>
  <si>
    <t>5=3+4</t>
  </si>
  <si>
    <t>8=6+7</t>
  </si>
  <si>
    <t>11=9+10</t>
  </si>
  <si>
    <t>12=6+9</t>
  </si>
  <si>
    <t>13=7+10</t>
  </si>
  <si>
    <t>14=8+13</t>
  </si>
  <si>
    <r>
      <t>ostatní personální kapacity</t>
    </r>
    <r>
      <rPr>
        <vertAlign val="superscript"/>
        <sz val="12"/>
        <rFont val="Arial"/>
        <family val="2"/>
      </rPr>
      <t>6)</t>
    </r>
  </si>
  <si>
    <r>
      <t>admistrativní kapacity motivace přepočtené na celé úvazky/ostatní odbory</t>
    </r>
    <r>
      <rPr>
        <vertAlign val="superscript"/>
        <sz val="12"/>
        <rFont val="Arial"/>
        <family val="2"/>
      </rPr>
      <t>5)</t>
    </r>
  </si>
  <si>
    <r>
      <t xml:space="preserve">1) </t>
    </r>
    <r>
      <rPr>
        <sz val="10"/>
        <rFont val="Arial"/>
        <family val="2"/>
      </rPr>
      <t xml:space="preserve">Organizace odměňující podle zákona č. 262/2006 Sb., zákoník práce, a financované ze státního rozpočtu. </t>
    </r>
  </si>
  <si>
    <r>
      <t>2)</t>
    </r>
    <r>
      <rPr>
        <sz val="10"/>
        <rFont val="Arial"/>
        <family val="2"/>
      </rPr>
      <t xml:space="preserve"> Systemizovaná místa (bez jednorázového navýšení počtu zaměstnanců) v roce 20xx.</t>
    </r>
  </si>
  <si>
    <r>
      <t>3)</t>
    </r>
    <r>
      <rPr>
        <sz val="10"/>
        <rFont val="Arial"/>
        <family val="2"/>
      </rPr>
      <t xml:space="preserve"> Počet zaměstnanců nad rámec schválené systemizace podle usnesení vlády č. 818/2007 k postupu při řešení administrativní kapacity čerpání zdrojů strukturálních fondů a Fondu soudržnosti na období 2007-2013 část II bod 4 a jednorázové navýšení u ostatních personálních kapacit.</t>
    </r>
  </si>
  <si>
    <r>
      <t>5)</t>
    </r>
    <r>
      <rPr>
        <sz val="10"/>
        <rFont val="Arial"/>
        <family val="2"/>
      </rPr>
      <t xml:space="preserve"> Počet zaměstnanců v ročním průměru; zaměstnanci podle usnesení vlády č. 1332/2009 motivace a zaměstnanci mimo implementační strukturu stanovenou v usnesení vlády č. 1332/2009 podílející se na administraci EU prostředků celkově nebo částečně.</t>
    </r>
  </si>
  <si>
    <r>
      <t xml:space="preserve">z celku: administrativní personální kapacity </t>
    </r>
    <r>
      <rPr>
        <vertAlign val="superscript"/>
        <sz val="12"/>
        <rFont val="Arial"/>
        <family val="2"/>
      </rPr>
      <t>4)</t>
    </r>
  </si>
  <si>
    <r>
      <t>4)</t>
    </r>
    <r>
      <rPr>
        <sz val="10"/>
        <rFont val="Arial"/>
        <family val="2"/>
      </rPr>
      <t xml:space="preserve"> Počet zaměstnanců podle usnesení vlády č. 1332/2009 o Metodice finančního ohodnocení zaměstnanců implementujících Národní strategický referenční rámec v programovém období 2007-2013 a usnesení vlády č. 884/2007 k zabezpečení auditního orgánu a pověřených subjektů auditních orgánů PAS</t>
    </r>
  </si>
  <si>
    <r>
      <t>6)</t>
    </r>
    <r>
      <rPr>
        <sz val="10"/>
        <rFont val="Arial"/>
        <family val="2"/>
      </rPr>
      <t xml:space="preserve"> Počet zaměstnanců v ročním průměru; zaměstnanci realizující projekty spolufinancované ze strukturálních fondů a Fondu soudržnosti, zaměstnanci administrující nebo realizující finanční mechanismy, komunitární programy, společnou zemědělskou politiku a ostatní programy nebo projekty z rozpočtu EU.</t>
    </r>
  </si>
  <si>
    <t>- jednotlivá organizační složka</t>
  </si>
  <si>
    <t>33</t>
  </si>
  <si>
    <t>37</t>
  </si>
  <si>
    <t>47</t>
  </si>
  <si>
    <t>v tom:      OP LZZ</t>
  </si>
  <si>
    <t xml:space="preserve">                OP TP</t>
  </si>
  <si>
    <t>Ústřední orgán státní správy                                        Ministerstvo financí</t>
  </si>
  <si>
    <t>36</t>
  </si>
  <si>
    <t xml:space="preserve">                finanční mechanismy</t>
  </si>
  <si>
    <t>60</t>
  </si>
  <si>
    <t>Generální ředitelství cel</t>
  </si>
  <si>
    <r>
      <t xml:space="preserve">komunitární program </t>
    </r>
    <r>
      <rPr>
        <b/>
        <sz val="12"/>
        <color indexed="10"/>
        <rFont val="Arial"/>
        <family val="2"/>
      </rPr>
      <t>*)</t>
    </r>
  </si>
  <si>
    <r>
      <t xml:space="preserve">Pozn. Údaje navazují na tabulku, která je součástí dokumentace k návrhu státního rozpočtu na hodnocený rok                         Vysvětlivky:     </t>
    </r>
    <r>
      <rPr>
        <sz val="10"/>
        <color indexed="10"/>
        <rFont val="Arial"/>
        <family val="2"/>
      </rPr>
      <t>*)</t>
    </r>
    <r>
      <rPr>
        <sz val="10"/>
        <rFont val="Arial"/>
        <family val="2"/>
      </rPr>
      <t xml:space="preserve"> Solidarita a řízení migračních toků</t>
    </r>
  </si>
  <si>
    <t xml:space="preserve">v tom:   IOP      </t>
  </si>
  <si>
    <t>33, 47,60</t>
  </si>
  <si>
    <t>(jméno, popřípadě jména, a příjmení, telefon, podpis) 25704 2871</t>
  </si>
  <si>
    <t>Vypracoval: ing. Vašáková</t>
  </si>
  <si>
    <t>Kontroloval: Ing. Kalinová</t>
  </si>
  <si>
    <t>(jméno, popřípadě jména, a příjmení, telefon, podpis) 25704 2661</t>
  </si>
  <si>
    <t>Výdaje na platy a ostatní platby za provedenou práci v rámci společných programů České republiky a Evropské unie/finančních  mechanismů čerpané v roce 2011</t>
  </si>
  <si>
    <t>Kapitola: 312 - MF</t>
  </si>
  <si>
    <t>Datum: 14. 2. 2012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</si>
</sst>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"/>
    <numFmt numFmtId="165" formatCode="_-* #,##0\ _K_č_-;\-* #,##0\ _K_č_-;_-* &quot;-&quot;??\ _K_č_-;_-@_-"/>
    <numFmt numFmtId="166" formatCode="_-* #,##0.0\ _K_č_-;\-* #,##0.0\ _K_č_-;_-* &quot;-&quot;??\ _K_č_-;_-@_-"/>
    <numFmt numFmtId="167" formatCode="0.0"/>
    <numFmt numFmtId="168" formatCode="#,##0.00&quot; &quot;;\-#,##0.00&quot; &quot;;&quot; &quot;;&quot; &quot;\ "/>
    <numFmt numFmtId="169" formatCode="#,##0.00&quot; &quot;"/>
    <numFmt numFmtId="170" formatCode="#,##0.00&quot; &quot;;\-#,##0.00&quot; &quot;;&quot; 0,00&quot;;&quot; 0,00&quot;\ "/>
    <numFmt numFmtId="171" formatCode="\k\ dd/mm/yyyy"/>
    <numFmt numFmtId="172" formatCode="0.00;[Red]0.00"/>
    <numFmt numFmtId="173" formatCode="#,##0.00,;\-#,##0.00,;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"/>
    <numFmt numFmtId="178" formatCode="###\ ###\ ###"/>
    <numFmt numFmtId="179" formatCode="#,##0;[Red]\-#,##0;&quot;  &quot;"/>
    <numFmt numFmtId="180" formatCode="0.000"/>
    <numFmt numFmtId="181" formatCode="#\ ###\ ##0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\ &quot;Kčs&quot;;\-#,##0\ &quot;Kčs&quot;"/>
    <numFmt numFmtId="191" formatCode="#,##0\ &quot;Kčs&quot;;[Red]\-#,##0\ &quot;Kčs&quot;"/>
    <numFmt numFmtId="192" formatCode="#,##0.00\ &quot;Kčs&quot;;\-#,##0.00\ &quot;Kčs&quot;"/>
    <numFmt numFmtId="193" formatCode="#,##0.00\ &quot;Kčs&quot;;[Red]\-#,##0.00\ &quot;Kčs&quot;"/>
    <numFmt numFmtId="194" formatCode="_-* #,##0\ &quot;Kčs&quot;_-;\-* #,##0\ &quot;Kčs&quot;_-;_-* &quot;-&quot;\ &quot;Kčs&quot;_-;_-@_-"/>
    <numFmt numFmtId="195" formatCode="_-* #,##0\ _K_č_s_-;\-* #,##0\ _K_č_s_-;_-* &quot;-&quot;\ _K_č_s_-;_-@_-"/>
    <numFmt numFmtId="196" formatCode="_-* #,##0.00\ &quot;Kčs&quot;_-;\-* #,##0.00\ &quot;Kčs&quot;_-;_-* &quot;-&quot;??\ &quot;Kčs&quot;_-;_-@_-"/>
    <numFmt numFmtId="197" formatCode="_-* #,##0.00\ _K_č_s_-;\-* #,##0.00\ _K_č_s_-;_-* &quot;-&quot;??\ _K_č_s_-;_-@_-"/>
    <numFmt numFmtId="198" formatCode="#,##0.0;[Red]\-#,##0.0;&quot;  &quot;"/>
    <numFmt numFmtId="199" formatCode="0.000000"/>
    <numFmt numFmtId="200" formatCode="0.00000"/>
    <numFmt numFmtId="201" formatCode="0.0000"/>
    <numFmt numFmtId="202" formatCode="0.000000000"/>
    <numFmt numFmtId="203" formatCode="0.00000000"/>
    <numFmt numFmtId="204" formatCode="0.0000000"/>
    <numFmt numFmtId="205" formatCode="0.00_ ;\-0.00\ "/>
    <numFmt numFmtId="206" formatCode="#,##0_ ;[Red]\-#,##0\ "/>
    <numFmt numFmtId="207" formatCode="0_ ;[Red]\-0\ "/>
    <numFmt numFmtId="208" formatCode="#,##0;[Red]\-#,##0;\ &quot; &quot;"/>
    <numFmt numFmtId="209" formatCode="#,##0.0;[Red]\-#,##0.0;\ &quot; &quot;"/>
    <numFmt numFmtId="210" formatCode="#,##0.00;[Red]\-#,##0.00;\ &quot; &quot;"/>
    <numFmt numFmtId="211" formatCode="#,##0;[Red]\-#,##0;&quot; &quot;"/>
    <numFmt numFmtId="212" formatCode="#,##0;\-#,##0;&quot; &quot;"/>
    <numFmt numFmtId="213" formatCode="#,##0;[Red]#,##0"/>
    <numFmt numFmtId="214" formatCode="0.0%"/>
    <numFmt numFmtId="215" formatCode="#,##0;[Red]&quot;NELZE !&quot;"/>
    <numFmt numFmtId="216" formatCode="0_)"/>
    <numFmt numFmtId="217" formatCode="#,##0.000"/>
    <numFmt numFmtId="218" formatCode="[$-405]d\.\ mmmm\ yyyy"/>
    <numFmt numFmtId="219" formatCode="000\ 00"/>
    <numFmt numFmtId="220" formatCode="0.E+00"/>
    <numFmt numFmtId="221" formatCode="General_)"/>
    <numFmt numFmtId="222" formatCode="#,##0.0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 CE"/>
      <family val="0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imes New Roman"/>
      <family val="0"/>
    </font>
    <font>
      <sz val="8"/>
      <name val="Arial CE"/>
      <family val="0"/>
    </font>
    <font>
      <sz val="8"/>
      <name val="Times New Roman CE"/>
      <family val="0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4" fillId="0" borderId="0">
      <alignment/>
      <protection/>
    </xf>
    <xf numFmtId="0" fontId="19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1" fillId="0" borderId="0" xfId="48" applyFont="1">
      <alignment/>
      <protection/>
    </xf>
    <xf numFmtId="0" fontId="11" fillId="0" borderId="0" xfId="48" applyFont="1" applyAlignment="1">
      <alignment horizontal="center" vertical="center"/>
      <protection/>
    </xf>
    <xf numFmtId="0" fontId="11" fillId="0" borderId="0" xfId="50" applyFont="1">
      <alignment/>
      <protection/>
    </xf>
    <xf numFmtId="0" fontId="12" fillId="0" borderId="0" xfId="48" applyFont="1" applyBorder="1" applyAlignment="1">
      <alignment horizontal="center" vertical="center" wrapText="1"/>
      <protection/>
    </xf>
    <xf numFmtId="0" fontId="11" fillId="0" borderId="0" xfId="50" applyFont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/>
      <protection/>
    </xf>
    <xf numFmtId="0" fontId="8" fillId="0" borderId="10" xfId="50" applyFont="1" applyBorder="1" applyAlignment="1">
      <alignment horizontal="center" vertical="center" wrapText="1"/>
      <protection/>
    </xf>
    <xf numFmtId="0" fontId="8" fillId="0" borderId="11" xfId="50" applyFont="1" applyBorder="1" applyAlignment="1">
      <alignment horizontal="center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8" fillId="0" borderId="12" xfId="50" applyFont="1" applyBorder="1" applyAlignment="1">
      <alignment horizontal="center" vertical="center"/>
      <protection/>
    </xf>
    <xf numFmtId="0" fontId="8" fillId="0" borderId="13" xfId="50" applyFont="1" applyBorder="1" applyAlignment="1">
      <alignment horizontal="center" vertical="center"/>
      <protection/>
    </xf>
    <xf numFmtId="0" fontId="8" fillId="0" borderId="0" xfId="50" applyFont="1">
      <alignment/>
      <protection/>
    </xf>
    <xf numFmtId="0" fontId="8" fillId="0" borderId="0" xfId="48" applyFont="1">
      <alignment/>
      <protection/>
    </xf>
    <xf numFmtId="0" fontId="11" fillId="0" borderId="14" xfId="50" applyFont="1" applyBorder="1">
      <alignment/>
      <protection/>
    </xf>
    <xf numFmtId="0" fontId="11" fillId="0" borderId="15" xfId="50" applyFont="1" applyBorder="1">
      <alignment/>
      <protection/>
    </xf>
    <xf numFmtId="0" fontId="11" fillId="0" borderId="0" xfId="48" applyFont="1" applyAlignment="1">
      <alignment vertical="center"/>
      <protection/>
    </xf>
    <xf numFmtId="0" fontId="11" fillId="0" borderId="16" xfId="50" applyFont="1" applyBorder="1">
      <alignment/>
      <protection/>
    </xf>
    <xf numFmtId="0" fontId="11" fillId="0" borderId="0" xfId="48" applyFont="1" applyBorder="1">
      <alignment/>
      <protection/>
    </xf>
    <xf numFmtId="0" fontId="11" fillId="0" borderId="0" xfId="50" applyFont="1" applyFill="1">
      <alignment/>
      <protection/>
    </xf>
    <xf numFmtId="0" fontId="11" fillId="0" borderId="0" xfId="48" applyFont="1" applyFill="1">
      <alignment/>
      <protection/>
    </xf>
    <xf numFmtId="49" fontId="11" fillId="0" borderId="17" xfId="49" applyNumberFormat="1" applyFont="1" applyFill="1" applyBorder="1" applyAlignment="1">
      <alignment horizontal="left" wrapText="1" indent="1"/>
      <protection/>
    </xf>
    <xf numFmtId="0" fontId="8" fillId="0" borderId="18" xfId="50" applyFont="1" applyBorder="1" applyAlignment="1">
      <alignment horizontal="center" vertical="center"/>
      <protection/>
    </xf>
    <xf numFmtId="0" fontId="8" fillId="0" borderId="19" xfId="50" applyFont="1" applyBorder="1" applyAlignment="1">
      <alignment horizontal="center" vertical="center" wrapText="1"/>
      <protection/>
    </xf>
    <xf numFmtId="0" fontId="11" fillId="0" borderId="10" xfId="50" applyFont="1" applyBorder="1">
      <alignment/>
      <protection/>
    </xf>
    <xf numFmtId="0" fontId="8" fillId="0" borderId="13" xfId="50" applyFont="1" applyBorder="1" applyAlignment="1">
      <alignment horizontal="center" vertical="center" wrapText="1"/>
      <protection/>
    </xf>
    <xf numFmtId="0" fontId="8" fillId="0" borderId="20" xfId="50" applyFont="1" applyBorder="1" applyAlignment="1">
      <alignment horizontal="center" vertical="center" wrapText="1"/>
      <protection/>
    </xf>
    <xf numFmtId="49" fontId="11" fillId="0" borderId="21" xfId="49" applyNumberFormat="1" applyFont="1" applyFill="1" applyBorder="1" applyAlignment="1">
      <alignment horizontal="left" indent="1"/>
      <protection/>
    </xf>
    <xf numFmtId="49" fontId="11" fillId="0" borderId="22" xfId="49" applyNumberFormat="1" applyFont="1" applyFill="1" applyBorder="1" applyAlignment="1">
      <alignment horizontal="left" indent="1"/>
      <protection/>
    </xf>
    <xf numFmtId="49" fontId="11" fillId="0" borderId="22" xfId="49" applyNumberFormat="1" applyFont="1" applyFill="1" applyBorder="1" applyAlignment="1">
      <alignment horizontal="left" indent="3"/>
      <protection/>
    </xf>
    <xf numFmtId="49" fontId="11" fillId="0" borderId="22" xfId="49" applyNumberFormat="1" applyFont="1" applyFill="1" applyBorder="1" applyAlignment="1">
      <alignment horizontal="left" wrapText="1" indent="3"/>
      <protection/>
    </xf>
    <xf numFmtId="49" fontId="11" fillId="0" borderId="12" xfId="49" applyNumberFormat="1" applyFont="1" applyFill="1" applyBorder="1" applyAlignment="1">
      <alignment horizontal="left" indent="1"/>
      <protection/>
    </xf>
    <xf numFmtId="49" fontId="11" fillId="0" borderId="23" xfId="49" applyNumberFormat="1" applyFont="1" applyFill="1" applyBorder="1" applyAlignment="1">
      <alignment horizontal="left" indent="1"/>
      <protection/>
    </xf>
    <xf numFmtId="49" fontId="11" fillId="0" borderId="24" xfId="49" applyNumberFormat="1" applyFont="1" applyFill="1" applyBorder="1" applyAlignment="1">
      <alignment horizontal="left" indent="1"/>
      <protection/>
    </xf>
    <xf numFmtId="49" fontId="11" fillId="0" borderId="24" xfId="49" applyNumberFormat="1" applyFont="1" applyFill="1" applyBorder="1" applyAlignment="1">
      <alignment horizontal="left" indent="3"/>
      <protection/>
    </xf>
    <xf numFmtId="49" fontId="11" fillId="0" borderId="25" xfId="49" applyNumberFormat="1" applyFont="1" applyFill="1" applyBorder="1" applyAlignment="1">
      <alignment horizontal="left" wrapText="1" indent="1"/>
      <protection/>
    </xf>
    <xf numFmtId="49" fontId="11" fillId="0" borderId="24" xfId="49" applyNumberFormat="1" applyFont="1" applyFill="1" applyBorder="1" applyAlignment="1">
      <alignment horizontal="left" wrapText="1" indent="1"/>
      <protection/>
    </xf>
    <xf numFmtId="49" fontId="11" fillId="0" borderId="24" xfId="49" applyNumberFormat="1" applyFont="1" applyFill="1" applyBorder="1" applyAlignment="1">
      <alignment horizontal="left" wrapText="1" indent="2"/>
      <protection/>
    </xf>
    <xf numFmtId="49" fontId="11" fillId="0" borderId="26" xfId="49" applyNumberFormat="1" applyFont="1" applyFill="1" applyBorder="1" applyAlignment="1">
      <alignment horizontal="left" indent="2"/>
      <protection/>
    </xf>
    <xf numFmtId="49" fontId="12" fillId="0" borderId="27" xfId="49" applyNumberFormat="1" applyFont="1" applyFill="1" applyBorder="1" applyAlignment="1">
      <alignment horizontal="left" vertical="center" wrapText="1" indent="1"/>
      <protection/>
    </xf>
    <xf numFmtId="49" fontId="12" fillId="0" borderId="28" xfId="49" applyNumberFormat="1" applyFont="1" applyFill="1" applyBorder="1" applyAlignment="1">
      <alignment horizontal="left" vertical="center" wrapText="1" indent="1"/>
      <protection/>
    </xf>
    <xf numFmtId="1" fontId="11" fillId="0" borderId="29" xfId="51" applyNumberFormat="1" applyFont="1" applyFill="1" applyBorder="1" applyAlignment="1" applyProtection="1">
      <alignment horizontal="center" vertical="center"/>
      <protection hidden="1"/>
    </xf>
    <xf numFmtId="1" fontId="11" fillId="0" borderId="30" xfId="51" applyNumberFormat="1" applyFont="1" applyFill="1" applyBorder="1" applyAlignment="1" applyProtection="1">
      <alignment horizontal="center" vertical="center"/>
      <protection hidden="1"/>
    </xf>
    <xf numFmtId="1" fontId="11" fillId="0" borderId="31" xfId="51" applyNumberFormat="1" applyFont="1" applyFill="1" applyBorder="1" applyAlignment="1" applyProtection="1">
      <alignment horizontal="center" vertical="center"/>
      <protection hidden="1"/>
    </xf>
    <xf numFmtId="1" fontId="11" fillId="0" borderId="32" xfId="51" applyNumberFormat="1" applyFont="1" applyFill="1" applyBorder="1" applyAlignment="1" applyProtection="1">
      <alignment horizontal="center" vertical="center"/>
      <protection hidden="1"/>
    </xf>
    <xf numFmtId="1" fontId="11" fillId="0" borderId="33" xfId="51" applyNumberFormat="1" applyFont="1" applyFill="1" applyBorder="1" applyAlignment="1" applyProtection="1">
      <alignment horizontal="center" vertical="center"/>
      <protection hidden="1"/>
    </xf>
    <xf numFmtId="49" fontId="11" fillId="0" borderId="24" xfId="49" applyNumberFormat="1" applyFont="1" applyFill="1" applyBorder="1" applyAlignment="1">
      <alignment horizontal="left" indent="2"/>
      <protection/>
    </xf>
    <xf numFmtId="49" fontId="11" fillId="0" borderId="24" xfId="49" applyNumberFormat="1" applyFont="1" applyFill="1" applyBorder="1" applyAlignment="1">
      <alignment horizontal="left" wrapText="1" indent="4"/>
      <protection/>
    </xf>
    <xf numFmtId="0" fontId="8" fillId="0" borderId="0" xfId="0" applyFont="1" applyFill="1" applyAlignment="1">
      <alignment horizontal="left"/>
    </xf>
    <xf numFmtId="0" fontId="8" fillId="0" borderId="0" xfId="48" applyFont="1" applyAlignment="1">
      <alignment horizontal="left"/>
      <protection/>
    </xf>
    <xf numFmtId="49" fontId="11" fillId="0" borderId="32" xfId="49" applyNumberFormat="1" applyFont="1" applyFill="1" applyBorder="1" applyAlignment="1">
      <alignment horizontal="left" vertical="center" wrapText="1"/>
      <protection/>
    </xf>
    <xf numFmtId="0" fontId="11" fillId="0" borderId="30" xfId="50" applyFont="1" applyBorder="1" applyAlignment="1">
      <alignment vertical="center"/>
      <protection/>
    </xf>
    <xf numFmtId="49" fontId="11" fillId="0" borderId="34" xfId="49" applyNumberFormat="1" applyFont="1" applyFill="1" applyBorder="1" applyAlignment="1">
      <alignment horizontal="left" vertical="center" wrapText="1" indent="1"/>
      <protection/>
    </xf>
    <xf numFmtId="4" fontId="11" fillId="0" borderId="35" xfId="51" applyNumberFormat="1" applyFont="1" applyFill="1" applyBorder="1" applyAlignment="1" applyProtection="1">
      <alignment horizontal="right" vertical="center"/>
      <protection hidden="1"/>
    </xf>
    <xf numFmtId="4" fontId="11" fillId="0" borderId="15" xfId="51" applyNumberFormat="1" applyFont="1" applyFill="1" applyBorder="1" applyAlignment="1" applyProtection="1">
      <alignment horizontal="right" vertical="center"/>
      <protection hidden="1"/>
    </xf>
    <xf numFmtId="4" fontId="11" fillId="0" borderId="36" xfId="51" applyNumberFormat="1" applyFont="1" applyFill="1" applyBorder="1" applyAlignment="1" applyProtection="1">
      <alignment horizontal="right" vertical="center"/>
      <protection hidden="1"/>
    </xf>
    <xf numFmtId="4" fontId="11" fillId="0" borderId="22" xfId="51" applyNumberFormat="1" applyFont="1" applyFill="1" applyBorder="1" applyAlignment="1" applyProtection="1">
      <alignment horizontal="right" vertical="center"/>
      <protection hidden="1"/>
    </xf>
    <xf numFmtId="4" fontId="11" fillId="0" borderId="37" xfId="51" applyNumberFormat="1" applyFont="1" applyFill="1" applyBorder="1" applyAlignment="1" applyProtection="1">
      <alignment horizontal="right" vertical="center"/>
      <protection hidden="1"/>
    </xf>
    <xf numFmtId="1" fontId="11" fillId="0" borderId="35" xfId="51" applyNumberFormat="1" applyFont="1" applyFill="1" applyBorder="1" applyAlignment="1" applyProtection="1">
      <alignment horizontal="right" vertical="center"/>
      <protection hidden="1"/>
    </xf>
    <xf numFmtId="1" fontId="11" fillId="0" borderId="15" xfId="51" applyNumberFormat="1" applyFont="1" applyFill="1" applyBorder="1" applyAlignment="1" applyProtection="1">
      <alignment horizontal="right" vertical="center"/>
      <protection hidden="1"/>
    </xf>
    <xf numFmtId="1" fontId="11" fillId="0" borderId="36" xfId="51" applyNumberFormat="1" applyFont="1" applyFill="1" applyBorder="1" applyAlignment="1" applyProtection="1">
      <alignment horizontal="right" vertical="center"/>
      <protection hidden="1"/>
    </xf>
    <xf numFmtId="1" fontId="11" fillId="0" borderId="22" xfId="51" applyNumberFormat="1" applyFont="1" applyFill="1" applyBorder="1" applyAlignment="1" applyProtection="1">
      <alignment horizontal="right" vertical="center"/>
      <protection hidden="1"/>
    </xf>
    <xf numFmtId="1" fontId="11" fillId="0" borderId="37" xfId="51" applyNumberFormat="1" applyFont="1" applyFill="1" applyBorder="1" applyAlignment="1" applyProtection="1">
      <alignment horizontal="right" vertical="center"/>
      <protection hidden="1"/>
    </xf>
    <xf numFmtId="49" fontId="11" fillId="0" borderId="22" xfId="49" applyNumberFormat="1" applyFont="1" applyFill="1" applyBorder="1" applyAlignment="1">
      <alignment horizontal="center"/>
      <protection/>
    </xf>
    <xf numFmtId="4" fontId="12" fillId="0" borderId="35" xfId="51" applyNumberFormat="1" applyFont="1" applyFill="1" applyBorder="1" applyAlignment="1" applyProtection="1">
      <alignment horizontal="right" vertical="center"/>
      <protection hidden="1"/>
    </xf>
    <xf numFmtId="4" fontId="12" fillId="0" borderId="15" xfId="51" applyNumberFormat="1" applyFont="1" applyFill="1" applyBorder="1" applyAlignment="1" applyProtection="1">
      <alignment horizontal="right" vertical="center"/>
      <protection hidden="1"/>
    </xf>
    <xf numFmtId="4" fontId="12" fillId="0" borderId="36" xfId="51" applyNumberFormat="1" applyFont="1" applyFill="1" applyBorder="1" applyAlignment="1" applyProtection="1">
      <alignment horizontal="right" vertical="center"/>
      <protection hidden="1"/>
    </xf>
    <xf numFmtId="4" fontId="12" fillId="0" borderId="22" xfId="51" applyNumberFormat="1" applyFont="1" applyFill="1" applyBorder="1" applyAlignment="1" applyProtection="1">
      <alignment horizontal="right" vertical="center"/>
      <protection hidden="1"/>
    </xf>
    <xf numFmtId="4" fontId="12" fillId="0" borderId="37" xfId="51" applyNumberFormat="1" applyFont="1" applyFill="1" applyBorder="1" applyAlignment="1" applyProtection="1">
      <alignment horizontal="right" vertical="center"/>
      <protection hidden="1"/>
    </xf>
    <xf numFmtId="49" fontId="12" fillId="0" borderId="22" xfId="49" applyNumberFormat="1" applyFont="1" applyFill="1" applyBorder="1" applyAlignment="1">
      <alignment horizontal="left" wrapText="1" indent="3"/>
      <protection/>
    </xf>
    <xf numFmtId="0" fontId="12" fillId="0" borderId="15" xfId="50" applyFont="1" applyBorder="1">
      <alignment/>
      <protection/>
    </xf>
    <xf numFmtId="49" fontId="12" fillId="0" borderId="24" xfId="49" applyNumberFormat="1" applyFont="1" applyFill="1" applyBorder="1" applyAlignment="1">
      <alignment horizontal="left" wrapText="1" indent="4"/>
      <protection/>
    </xf>
    <xf numFmtId="49" fontId="9" fillId="0" borderId="24" xfId="49" applyNumberFormat="1" applyFont="1" applyFill="1" applyBorder="1" applyAlignment="1">
      <alignment horizontal="left" wrapText="1" indent="4"/>
      <protection/>
    </xf>
    <xf numFmtId="49" fontId="4" fillId="0" borderId="24" xfId="49" applyNumberFormat="1" applyFont="1" applyFill="1" applyBorder="1" applyAlignment="1">
      <alignment horizontal="left" wrapText="1" indent="4"/>
      <protection/>
    </xf>
    <xf numFmtId="3" fontId="11" fillId="0" borderId="15" xfId="50" applyNumberFormat="1" applyFont="1" applyBorder="1">
      <alignment/>
      <protection/>
    </xf>
    <xf numFmtId="1" fontId="11" fillId="0" borderId="38" xfId="51" applyNumberFormat="1" applyFont="1" applyFill="1" applyBorder="1" applyAlignment="1" applyProtection="1">
      <alignment horizontal="center" vertical="center"/>
      <protection hidden="1"/>
    </xf>
    <xf numFmtId="1" fontId="11" fillId="0" borderId="39" xfId="51" applyNumberFormat="1" applyFont="1" applyFill="1" applyBorder="1" applyAlignment="1" applyProtection="1">
      <alignment horizontal="center" vertical="center"/>
      <protection hidden="1"/>
    </xf>
    <xf numFmtId="1" fontId="11" fillId="0" borderId="40" xfId="51" applyNumberFormat="1" applyFont="1" applyFill="1" applyBorder="1" applyAlignment="1" applyProtection="1">
      <alignment horizontal="center" vertical="center"/>
      <protection hidden="1"/>
    </xf>
    <xf numFmtId="1" fontId="11" fillId="0" borderId="41" xfId="51" applyNumberFormat="1" applyFont="1" applyFill="1" applyBorder="1" applyAlignment="1" applyProtection="1">
      <alignment horizontal="center" vertical="center"/>
      <protection hidden="1"/>
    </xf>
    <xf numFmtId="1" fontId="11" fillId="0" borderId="42" xfId="51" applyNumberFormat="1" applyFont="1" applyFill="1" applyBorder="1" applyAlignment="1" applyProtection="1">
      <alignment horizontal="center" vertical="center"/>
      <protection hidden="1"/>
    </xf>
    <xf numFmtId="49" fontId="11" fillId="0" borderId="38" xfId="49" applyNumberFormat="1" applyFont="1" applyFill="1" applyBorder="1" applyAlignment="1">
      <alignment horizontal="left" wrapText="1" indent="1"/>
      <protection/>
    </xf>
    <xf numFmtId="0" fontId="11" fillId="0" borderId="39" xfId="50" applyFont="1" applyBorder="1">
      <alignment/>
      <protection/>
    </xf>
    <xf numFmtId="0" fontId="11" fillId="0" borderId="42" xfId="50" applyFont="1" applyBorder="1">
      <alignment/>
      <protection/>
    </xf>
    <xf numFmtId="49" fontId="11" fillId="0" borderId="43" xfId="49" applyNumberFormat="1" applyFont="1" applyFill="1" applyBorder="1" applyAlignment="1">
      <alignment horizontal="left" wrapText="1" indent="2"/>
      <protection/>
    </xf>
    <xf numFmtId="3" fontId="11" fillId="0" borderId="16" xfId="50" applyNumberFormat="1" applyFont="1" applyBorder="1">
      <alignment/>
      <protection/>
    </xf>
    <xf numFmtId="3" fontId="11" fillId="0" borderId="39" xfId="50" applyNumberFormat="1" applyFont="1" applyBorder="1">
      <alignment/>
      <protection/>
    </xf>
    <xf numFmtId="3" fontId="11" fillId="0" borderId="10" xfId="50" applyNumberFormat="1" applyFont="1" applyBorder="1">
      <alignment/>
      <protection/>
    </xf>
    <xf numFmtId="3" fontId="12" fillId="0" borderId="15" xfId="50" applyNumberFormat="1" applyFont="1" applyBorder="1">
      <alignment/>
      <protection/>
    </xf>
    <xf numFmtId="3" fontId="11" fillId="0" borderId="14" xfId="50" applyNumberFormat="1" applyFont="1" applyBorder="1">
      <alignment/>
      <protection/>
    </xf>
    <xf numFmtId="0" fontId="12" fillId="0" borderId="14" xfId="50" applyFont="1" applyBorder="1">
      <alignment/>
      <protection/>
    </xf>
    <xf numFmtId="4" fontId="12" fillId="0" borderId="44" xfId="51" applyNumberFormat="1" applyFont="1" applyFill="1" applyBorder="1" applyAlignment="1" applyProtection="1">
      <alignment horizontal="right" vertical="center"/>
      <protection hidden="1"/>
    </xf>
    <xf numFmtId="4" fontId="12" fillId="0" borderId="14" xfId="51" applyNumberFormat="1" applyFont="1" applyFill="1" applyBorder="1" applyAlignment="1" applyProtection="1">
      <alignment horizontal="right" vertical="center"/>
      <protection hidden="1"/>
    </xf>
    <xf numFmtId="4" fontId="12" fillId="0" borderId="45" xfId="51" applyNumberFormat="1" applyFont="1" applyFill="1" applyBorder="1" applyAlignment="1" applyProtection="1">
      <alignment horizontal="right" vertical="center"/>
      <protection hidden="1"/>
    </xf>
    <xf numFmtId="4" fontId="12" fillId="0" borderId="21" xfId="51" applyNumberFormat="1" applyFont="1" applyFill="1" applyBorder="1" applyAlignment="1" applyProtection="1">
      <alignment horizontal="right" vertical="center"/>
      <protection hidden="1"/>
    </xf>
    <xf numFmtId="4" fontId="12" fillId="0" borderId="46" xfId="51" applyNumberFormat="1" applyFont="1" applyFill="1" applyBorder="1" applyAlignment="1" applyProtection="1">
      <alignment horizontal="right" vertical="center"/>
      <protection hidden="1"/>
    </xf>
    <xf numFmtId="3" fontId="12" fillId="0" borderId="47" xfId="50" applyNumberFormat="1" applyFont="1" applyBorder="1">
      <alignment/>
      <protection/>
    </xf>
    <xf numFmtId="0" fontId="12" fillId="0" borderId="47" xfId="50" applyFont="1" applyBorder="1">
      <alignment/>
      <protection/>
    </xf>
    <xf numFmtId="4" fontId="12" fillId="0" borderId="48" xfId="51" applyNumberFormat="1" applyFont="1" applyFill="1" applyBorder="1" applyAlignment="1" applyProtection="1">
      <alignment horizontal="right" vertical="center"/>
      <protection hidden="1"/>
    </xf>
    <xf numFmtId="4" fontId="12" fillId="0" borderId="47" xfId="51" applyNumberFormat="1" applyFont="1" applyFill="1" applyBorder="1" applyAlignment="1" applyProtection="1">
      <alignment horizontal="right" vertical="center"/>
      <protection hidden="1"/>
    </xf>
    <xf numFmtId="4" fontId="12" fillId="0" borderId="49" xfId="51" applyNumberFormat="1" applyFont="1" applyFill="1" applyBorder="1" applyAlignment="1" applyProtection="1">
      <alignment horizontal="right" vertical="center"/>
      <protection hidden="1"/>
    </xf>
    <xf numFmtId="4" fontId="12" fillId="0" borderId="47" xfId="50" applyNumberFormat="1" applyFont="1" applyFill="1" applyBorder="1" applyAlignment="1">
      <alignment horizontal="right" vertical="center"/>
      <protection/>
    </xf>
    <xf numFmtId="4" fontId="12" fillId="0" borderId="28" xfId="51" applyNumberFormat="1" applyFont="1" applyFill="1" applyBorder="1" applyAlignment="1" applyProtection="1">
      <alignment horizontal="right" vertical="center"/>
      <protection hidden="1"/>
    </xf>
    <xf numFmtId="4" fontId="12" fillId="0" borderId="28" xfId="50" applyNumberFormat="1" applyFont="1" applyFill="1" applyBorder="1" applyAlignment="1">
      <alignment horizontal="right" vertical="center"/>
      <protection/>
    </xf>
    <xf numFmtId="4" fontId="12" fillId="0" borderId="50" xfId="51" applyNumberFormat="1" applyFont="1" applyFill="1" applyBorder="1" applyAlignment="1" applyProtection="1">
      <alignment horizontal="right" vertical="center"/>
      <protection hidden="1"/>
    </xf>
    <xf numFmtId="0" fontId="11" fillId="0" borderId="11" xfId="50" applyFont="1" applyBorder="1">
      <alignment/>
      <protection/>
    </xf>
    <xf numFmtId="4" fontId="11" fillId="0" borderId="51" xfId="51" applyNumberFormat="1" applyFont="1" applyFill="1" applyBorder="1" applyAlignment="1" applyProtection="1">
      <alignment horizontal="right" vertical="center"/>
      <protection hidden="1"/>
    </xf>
    <xf numFmtId="4" fontId="11" fillId="0" borderId="52" xfId="51" applyNumberFormat="1" applyFont="1" applyFill="1" applyBorder="1" applyAlignment="1" applyProtection="1">
      <alignment horizontal="right" vertical="center"/>
      <protection hidden="1"/>
    </xf>
    <xf numFmtId="4" fontId="11" fillId="0" borderId="53" xfId="51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>
      <alignment horizontal="left"/>
    </xf>
    <xf numFmtId="177" fontId="11" fillId="0" borderId="54" xfId="51" applyNumberFormat="1" applyFont="1" applyFill="1" applyBorder="1" applyAlignment="1" applyProtection="1">
      <alignment horizontal="center" vertical="center"/>
      <protection hidden="1"/>
    </xf>
    <xf numFmtId="0" fontId="11" fillId="0" borderId="37" xfId="50" applyFont="1" applyBorder="1" applyAlignment="1">
      <alignment horizontal="center"/>
      <protection/>
    </xf>
    <xf numFmtId="0" fontId="11" fillId="0" borderId="55" xfId="50" applyFont="1" applyBorder="1" applyAlignment="1">
      <alignment horizontal="center"/>
      <protection/>
    </xf>
    <xf numFmtId="0" fontId="11" fillId="0" borderId="56" xfId="48" applyFont="1" applyBorder="1" applyAlignment="1">
      <alignment horizontal="center" vertical="center" wrapText="1"/>
      <protection/>
    </xf>
    <xf numFmtId="0" fontId="11" fillId="0" borderId="57" xfId="48" applyFont="1" applyBorder="1" applyAlignment="1">
      <alignment horizontal="center" vertical="center" wrapText="1"/>
      <protection/>
    </xf>
    <xf numFmtId="0" fontId="11" fillId="0" borderId="58" xfId="48" applyFont="1" applyBorder="1" applyAlignment="1">
      <alignment horizontal="center" vertical="center" wrapText="1"/>
      <protection/>
    </xf>
    <xf numFmtId="0" fontId="11" fillId="0" borderId="59" xfId="48" applyFont="1" applyBorder="1" applyAlignment="1">
      <alignment horizontal="center" vertical="center" wrapText="1"/>
      <protection/>
    </xf>
    <xf numFmtId="0" fontId="11" fillId="0" borderId="59" xfId="48" applyFont="1" applyBorder="1" applyAlignment="1">
      <alignment horizontal="center" vertical="center"/>
      <protection/>
    </xf>
    <xf numFmtId="0" fontId="11" fillId="0" borderId="60" xfId="48" applyFont="1" applyBorder="1" applyAlignment="1">
      <alignment horizontal="center" vertical="center" wrapText="1"/>
      <protection/>
    </xf>
    <xf numFmtId="0" fontId="11" fillId="0" borderId="61" xfId="48" applyFont="1" applyBorder="1" applyAlignment="1">
      <alignment horizontal="center" vertical="center" wrapText="1"/>
      <protection/>
    </xf>
    <xf numFmtId="0" fontId="11" fillId="0" borderId="59" xfId="50" applyFont="1" applyBorder="1" applyAlignment="1">
      <alignment horizontal="center" vertical="center" wrapText="1"/>
      <protection/>
    </xf>
    <xf numFmtId="0" fontId="11" fillId="0" borderId="62" xfId="50" applyFont="1" applyBorder="1" applyAlignment="1">
      <alignment horizontal="center" vertical="center" wrapText="1"/>
      <protection/>
    </xf>
    <xf numFmtId="0" fontId="8" fillId="0" borderId="0" xfId="48" applyFont="1" applyAlignment="1">
      <alignment/>
      <protection/>
    </xf>
    <xf numFmtId="0" fontId="8" fillId="0" borderId="0" xfId="48" applyFont="1" applyFill="1" applyBorder="1" applyAlignment="1">
      <alignment wrapText="1"/>
      <protection/>
    </xf>
    <xf numFmtId="177" fontId="11" fillId="0" borderId="63" xfId="51" applyNumberFormat="1" applyFont="1" applyFill="1" applyBorder="1" applyAlignment="1" applyProtection="1">
      <alignment horizontal="center" vertical="center" wrapText="1"/>
      <protection hidden="1"/>
    </xf>
    <xf numFmtId="177" fontId="11" fillId="0" borderId="35" xfId="51" applyNumberFormat="1" applyFont="1" applyFill="1" applyBorder="1" applyAlignment="1" applyProtection="1">
      <alignment horizontal="center" vertical="center" wrapText="1"/>
      <protection hidden="1"/>
    </xf>
    <xf numFmtId="177" fontId="11" fillId="0" borderId="64" xfId="51" applyNumberFormat="1" applyFont="1" applyFill="1" applyBorder="1" applyAlignment="1" applyProtection="1">
      <alignment horizontal="center" vertical="center" wrapText="1"/>
      <protection hidden="1"/>
    </xf>
    <xf numFmtId="177" fontId="11" fillId="0" borderId="65" xfId="51" applyNumberFormat="1" applyFont="1" applyFill="1" applyBorder="1" applyAlignment="1" applyProtection="1">
      <alignment horizontal="center" vertical="center"/>
      <protection hidden="1"/>
    </xf>
    <xf numFmtId="0" fontId="11" fillId="0" borderId="15" xfId="50" applyFont="1" applyBorder="1" applyAlignment="1">
      <alignment horizontal="center"/>
      <protection/>
    </xf>
    <xf numFmtId="0" fontId="11" fillId="0" borderId="66" xfId="50" applyFont="1" applyBorder="1" applyAlignment="1">
      <alignment horizontal="center"/>
      <protection/>
    </xf>
    <xf numFmtId="177" fontId="11" fillId="0" borderId="65" xfId="51" applyNumberFormat="1" applyFont="1" applyFill="1" applyBorder="1" applyAlignment="1" applyProtection="1">
      <alignment horizontal="center" vertical="center" wrapText="1"/>
      <protection hidden="1"/>
    </xf>
    <xf numFmtId="0" fontId="11" fillId="0" borderId="15" xfId="50" applyFont="1" applyBorder="1" applyAlignment="1">
      <alignment horizontal="center" vertical="center" wrapText="1"/>
      <protection/>
    </xf>
    <xf numFmtId="0" fontId="11" fillId="0" borderId="66" xfId="50" applyFont="1" applyBorder="1" applyAlignment="1">
      <alignment horizontal="center" vertical="center" wrapText="1"/>
      <protection/>
    </xf>
    <xf numFmtId="0" fontId="18" fillId="0" borderId="0" xfId="48" applyFont="1" applyAlignment="1">
      <alignment horizontal="center"/>
      <protection/>
    </xf>
    <xf numFmtId="0" fontId="11" fillId="0" borderId="67" xfId="48" applyFont="1" applyBorder="1" applyAlignment="1">
      <alignment horizontal="center" vertical="center" wrapText="1"/>
      <protection/>
    </xf>
    <xf numFmtId="0" fontId="11" fillId="0" borderId="68" xfId="50" applyFont="1" applyBorder="1" applyAlignment="1">
      <alignment horizontal="center" vertical="center"/>
      <protection/>
    </xf>
    <xf numFmtId="0" fontId="11" fillId="0" borderId="69" xfId="50" applyFont="1" applyBorder="1" applyAlignment="1">
      <alignment horizontal="center" vertical="center"/>
      <protection/>
    </xf>
    <xf numFmtId="177" fontId="11" fillId="0" borderId="15" xfId="51" applyNumberFormat="1" applyFont="1" applyFill="1" applyBorder="1" applyAlignment="1" applyProtection="1">
      <alignment horizontal="center" vertical="center" wrapText="1"/>
      <protection hidden="1"/>
    </xf>
    <xf numFmtId="177" fontId="11" fillId="0" borderId="66" xfId="51" applyNumberFormat="1" applyFont="1" applyFill="1" applyBorder="1" applyAlignment="1" applyProtection="1">
      <alignment horizontal="center" vertical="center" wrapText="1"/>
      <protection hidden="1"/>
    </xf>
    <xf numFmtId="177" fontId="11" fillId="0" borderId="70" xfId="51" applyNumberFormat="1" applyFont="1" applyFill="1" applyBorder="1" applyAlignment="1" applyProtection="1">
      <alignment horizontal="center" vertical="center" wrapText="1"/>
      <protection hidden="1"/>
    </xf>
    <xf numFmtId="0" fontId="11" fillId="0" borderId="36" xfId="50" applyFont="1" applyBorder="1" applyAlignment="1">
      <alignment horizontal="center" vertical="center" wrapText="1"/>
      <protection/>
    </xf>
    <xf numFmtId="0" fontId="11" fillId="0" borderId="71" xfId="50" applyFont="1" applyBorder="1" applyAlignment="1">
      <alignment horizontal="center" vertical="center" wrapText="1"/>
      <protection/>
    </xf>
    <xf numFmtId="0" fontId="17" fillId="0" borderId="0" xfId="48" applyFont="1" applyAlignment="1">
      <alignment wrapText="1"/>
      <protection/>
    </xf>
    <xf numFmtId="0" fontId="8" fillId="0" borderId="0" xfId="48" applyFont="1" applyAlignment="1">
      <alignment wrapText="1"/>
      <protection/>
    </xf>
    <xf numFmtId="0" fontId="17" fillId="0" borderId="0" xfId="48" applyFont="1" applyAlignment="1">
      <alignment/>
      <protection/>
    </xf>
    <xf numFmtId="0" fontId="8" fillId="0" borderId="0" xfId="48" applyFont="1" applyBorder="1" applyAlignment="1">
      <alignment wrapText="1"/>
      <protection/>
    </xf>
    <xf numFmtId="0" fontId="17" fillId="0" borderId="0" xfId="48" applyFont="1" applyFill="1" applyBorder="1" applyAlignment="1">
      <alignment wrapText="1"/>
      <protection/>
    </xf>
    <xf numFmtId="0" fontId="11" fillId="0" borderId="0" xfId="50" applyFont="1" applyAlignment="1">
      <alignment horizontal="right"/>
      <protection/>
    </xf>
    <xf numFmtId="0" fontId="11" fillId="0" borderId="14" xfId="48" applyFont="1" applyBorder="1" applyAlignment="1">
      <alignment horizontal="center" vertical="center" wrapText="1"/>
      <protection/>
    </xf>
    <xf numFmtId="0" fontId="11" fillId="0" borderId="15" xfId="48" applyFont="1" applyBorder="1" applyAlignment="1">
      <alignment horizontal="center" vertical="center" wrapText="1"/>
      <protection/>
    </xf>
    <xf numFmtId="0" fontId="11" fillId="0" borderId="66" xfId="48" applyFont="1" applyBorder="1" applyAlignment="1">
      <alignment horizontal="center" vertical="center" wrapText="1"/>
      <protection/>
    </xf>
    <xf numFmtId="0" fontId="11" fillId="0" borderId="21" xfId="48" applyFont="1" applyBorder="1" applyAlignment="1">
      <alignment horizontal="center" vertical="center" wrapText="1"/>
      <protection/>
    </xf>
    <xf numFmtId="0" fontId="11" fillId="0" borderId="22" xfId="48" applyFont="1" applyBorder="1" applyAlignment="1">
      <alignment horizontal="center" vertical="center" wrapText="1"/>
      <protection/>
    </xf>
    <xf numFmtId="0" fontId="11" fillId="0" borderId="72" xfId="48" applyFont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" wrapText="1"/>
      <protection/>
    </xf>
    <xf numFmtId="0" fontId="11" fillId="0" borderId="24" xfId="48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1" fillId="0" borderId="65" xfId="48" applyFont="1" applyBorder="1" applyAlignment="1">
      <alignment horizontal="center" vertical="center" wrapText="1"/>
      <protection/>
    </xf>
    <xf numFmtId="0" fontId="11" fillId="0" borderId="14" xfId="48" applyFont="1" applyFill="1" applyBorder="1" applyAlignment="1">
      <alignment horizontal="center" vertical="center" wrapText="1"/>
      <protection/>
    </xf>
    <xf numFmtId="0" fontId="11" fillId="0" borderId="14" xfId="50" applyFont="1" applyFill="1" applyBorder="1" applyAlignment="1">
      <alignment horizontal="center" vertical="center" wrapText="1"/>
      <protection/>
    </xf>
    <xf numFmtId="0" fontId="11" fillId="0" borderId="15" xfId="50" applyFont="1" applyFill="1" applyBorder="1" applyAlignment="1">
      <alignment horizontal="center" vertical="center" wrapText="1"/>
      <protection/>
    </xf>
    <xf numFmtId="0" fontId="11" fillId="0" borderId="66" xfId="50" applyFont="1" applyFill="1" applyBorder="1" applyAlignment="1">
      <alignment horizontal="center" vertical="center" wrapText="1"/>
      <protection/>
    </xf>
    <xf numFmtId="177" fontId="11" fillId="0" borderId="15" xfId="51" applyNumberFormat="1" applyFont="1" applyFill="1" applyBorder="1" applyAlignment="1" applyProtection="1">
      <alignment horizontal="center" vertical="center"/>
      <protection hidden="1"/>
    </xf>
    <xf numFmtId="177" fontId="11" fillId="0" borderId="66" xfId="51" applyNumberFormat="1" applyFont="1" applyFill="1" applyBorder="1" applyAlignment="1" applyProtection="1">
      <alignment horizontal="center" vertical="center"/>
      <protection hidden="1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Tableau1" xfId="47"/>
    <cellStyle name="normální_131 TA" xfId="48"/>
    <cellStyle name="normální_Formulář 2 6 - předáno 12 10 2007 (3)" xfId="49"/>
    <cellStyle name="normální_Válková tabulky k SR" xfId="50"/>
    <cellStyle name="normální_Vzor RO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J48"/>
  <sheetViews>
    <sheetView tabSelected="1" zoomScale="75" zoomScaleNormal="75" workbookViewId="0" topLeftCell="A1">
      <selection activeCell="A1" sqref="A1"/>
    </sheetView>
  </sheetViews>
  <sheetFormatPr defaultColWidth="9.125" defaultRowHeight="12.75"/>
  <cols>
    <col min="1" max="1" width="9.125" style="2" customWidth="1"/>
    <col min="2" max="2" width="54.125" style="2" customWidth="1"/>
    <col min="3" max="3" width="15.75390625" style="2" customWidth="1"/>
    <col min="4" max="4" width="15.625" style="2" customWidth="1"/>
    <col min="5" max="5" width="15.25390625" style="2" customWidth="1"/>
    <col min="6" max="6" width="15.625" style="2" customWidth="1"/>
    <col min="7" max="7" width="14.625" style="2" customWidth="1"/>
    <col min="8" max="8" width="15.125" style="2" customWidth="1"/>
    <col min="9" max="16" width="14.375" style="2" customWidth="1"/>
    <col min="17" max="166" width="9.125" style="4" customWidth="1"/>
    <col min="167" max="16384" width="9.125" style="2" customWidth="1"/>
  </cols>
  <sheetData>
    <row r="1" spans="2:16" ht="15.75" customHeight="1">
      <c r="B1" s="2" t="s">
        <v>60</v>
      </c>
      <c r="O1" s="147" t="s">
        <v>20</v>
      </c>
      <c r="P1" s="147"/>
    </row>
    <row r="2" spans="15:16" ht="7.5" customHeight="1">
      <c r="O2" s="3"/>
      <c r="P2" s="3"/>
    </row>
    <row r="3" spans="2:16" ht="22.5" customHeight="1">
      <c r="B3" s="133" t="s">
        <v>59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8:16" ht="7.5" customHeight="1" thickBot="1">
      <c r="H4" s="5"/>
      <c r="I4" s="5"/>
      <c r="J4" s="5"/>
      <c r="K4" s="5"/>
      <c r="L4" s="5"/>
      <c r="M4" s="5"/>
      <c r="N4" s="6"/>
      <c r="O4" s="6"/>
      <c r="P4" s="6"/>
    </row>
    <row r="5" spans="2:16" ht="19.5" customHeight="1">
      <c r="B5" s="154"/>
      <c r="C5" s="151" t="s">
        <v>24</v>
      </c>
      <c r="D5" s="148" t="s">
        <v>5</v>
      </c>
      <c r="E5" s="159" t="s">
        <v>4</v>
      </c>
      <c r="F5" s="160"/>
      <c r="G5" s="160"/>
      <c r="H5" s="134" t="s">
        <v>3</v>
      </c>
      <c r="I5" s="135"/>
      <c r="J5" s="135"/>
      <c r="K5" s="135"/>
      <c r="L5" s="135"/>
      <c r="M5" s="135"/>
      <c r="N5" s="135"/>
      <c r="O5" s="135"/>
      <c r="P5" s="136"/>
    </row>
    <row r="6" spans="2:16" ht="18" customHeight="1">
      <c r="B6" s="155"/>
      <c r="C6" s="152"/>
      <c r="D6" s="149"/>
      <c r="E6" s="161"/>
      <c r="F6" s="161"/>
      <c r="G6" s="161"/>
      <c r="H6" s="113" t="s">
        <v>6</v>
      </c>
      <c r="I6" s="114"/>
      <c r="J6" s="115"/>
      <c r="K6" s="115" t="s">
        <v>7</v>
      </c>
      <c r="L6" s="116"/>
      <c r="M6" s="117"/>
      <c r="N6" s="118" t="s">
        <v>1</v>
      </c>
      <c r="O6" s="114"/>
      <c r="P6" s="119"/>
    </row>
    <row r="7" spans="2:16" ht="19.5" customHeight="1">
      <c r="B7" s="155"/>
      <c r="C7" s="152"/>
      <c r="D7" s="149"/>
      <c r="E7" s="162"/>
      <c r="F7" s="162"/>
      <c r="G7" s="162"/>
      <c r="H7" s="113" t="s">
        <v>8</v>
      </c>
      <c r="I7" s="114"/>
      <c r="J7" s="115"/>
      <c r="K7" s="116" t="s">
        <v>8</v>
      </c>
      <c r="L7" s="120"/>
      <c r="M7" s="120"/>
      <c r="N7" s="115" t="s">
        <v>8</v>
      </c>
      <c r="O7" s="120"/>
      <c r="P7" s="121"/>
    </row>
    <row r="8" spans="2:16" ht="21" customHeight="1">
      <c r="B8" s="156"/>
      <c r="C8" s="152"/>
      <c r="D8" s="149"/>
      <c r="E8" s="158" t="s">
        <v>21</v>
      </c>
      <c r="F8" s="158" t="s">
        <v>22</v>
      </c>
      <c r="G8" s="127" t="s">
        <v>1</v>
      </c>
      <c r="H8" s="124" t="s">
        <v>9</v>
      </c>
      <c r="I8" s="130" t="s">
        <v>10</v>
      </c>
      <c r="J8" s="127" t="s">
        <v>1</v>
      </c>
      <c r="K8" s="139" t="s">
        <v>9</v>
      </c>
      <c r="L8" s="130" t="s">
        <v>10</v>
      </c>
      <c r="M8" s="127" t="s">
        <v>1</v>
      </c>
      <c r="N8" s="139" t="s">
        <v>9</v>
      </c>
      <c r="O8" s="130" t="s">
        <v>10</v>
      </c>
      <c r="P8" s="110" t="s">
        <v>1</v>
      </c>
    </row>
    <row r="9" spans="2:16" ht="12.75" customHeight="1">
      <c r="B9" s="156"/>
      <c r="C9" s="152"/>
      <c r="D9" s="149"/>
      <c r="E9" s="131"/>
      <c r="F9" s="131"/>
      <c r="G9" s="128"/>
      <c r="H9" s="125"/>
      <c r="I9" s="137"/>
      <c r="J9" s="163"/>
      <c r="K9" s="140"/>
      <c r="L9" s="131"/>
      <c r="M9" s="128"/>
      <c r="N9" s="140"/>
      <c r="O9" s="131"/>
      <c r="P9" s="111"/>
    </row>
    <row r="10" spans="2:16" ht="24.75" customHeight="1">
      <c r="B10" s="156"/>
      <c r="C10" s="153"/>
      <c r="D10" s="150"/>
      <c r="E10" s="132"/>
      <c r="F10" s="132"/>
      <c r="G10" s="129"/>
      <c r="H10" s="126"/>
      <c r="I10" s="138"/>
      <c r="J10" s="164"/>
      <c r="K10" s="141"/>
      <c r="L10" s="132"/>
      <c r="M10" s="129"/>
      <c r="N10" s="141"/>
      <c r="O10" s="132"/>
      <c r="P10" s="112"/>
    </row>
    <row r="11" spans="2:166" s="14" customFormat="1" ht="14.25" customHeight="1" thickBot="1">
      <c r="B11" s="157"/>
      <c r="C11" s="27">
        <v>1</v>
      </c>
      <c r="D11" s="26">
        <v>2</v>
      </c>
      <c r="E11" s="12">
        <v>3</v>
      </c>
      <c r="F11" s="12">
        <v>4</v>
      </c>
      <c r="G11" s="12" t="s">
        <v>25</v>
      </c>
      <c r="H11" s="23">
        <v>6</v>
      </c>
      <c r="I11" s="8">
        <v>7</v>
      </c>
      <c r="J11" s="9" t="s">
        <v>26</v>
      </c>
      <c r="K11" s="7">
        <v>9</v>
      </c>
      <c r="L11" s="10">
        <v>10</v>
      </c>
      <c r="M11" s="8" t="s">
        <v>27</v>
      </c>
      <c r="N11" s="11" t="s">
        <v>28</v>
      </c>
      <c r="O11" s="8" t="s">
        <v>29</v>
      </c>
      <c r="P11" s="24" t="s">
        <v>30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</row>
    <row r="12" spans="2:16" ht="19.5" customHeight="1">
      <c r="B12" s="33" t="s">
        <v>11</v>
      </c>
      <c r="C12" s="28"/>
      <c r="D12" s="89">
        <f>D14</f>
        <v>43638.56359649123</v>
      </c>
      <c r="E12" s="15">
        <f aca="true" t="shared" si="0" ref="E12:P12">E14</f>
        <v>0</v>
      </c>
      <c r="F12" s="90">
        <f t="shared" si="0"/>
        <v>76</v>
      </c>
      <c r="G12" s="90">
        <f t="shared" si="0"/>
        <v>76</v>
      </c>
      <c r="H12" s="91">
        <f t="shared" si="0"/>
        <v>5756.84</v>
      </c>
      <c r="I12" s="92">
        <f t="shared" si="0"/>
        <v>177.18</v>
      </c>
      <c r="J12" s="93">
        <f t="shared" si="0"/>
        <v>5934.02</v>
      </c>
      <c r="K12" s="92">
        <f t="shared" si="0"/>
        <v>34041.530000000006</v>
      </c>
      <c r="L12" s="92">
        <f t="shared" si="0"/>
        <v>1003.96</v>
      </c>
      <c r="M12" s="92">
        <f t="shared" si="0"/>
        <v>35045.490000000005</v>
      </c>
      <c r="N12" s="94">
        <f t="shared" si="0"/>
        <v>39798.37</v>
      </c>
      <c r="O12" s="92">
        <f t="shared" si="0"/>
        <v>1181.14</v>
      </c>
      <c r="P12" s="95">
        <f t="shared" si="0"/>
        <v>40979.51</v>
      </c>
    </row>
    <row r="13" spans="2:16" ht="19.5" customHeight="1">
      <c r="B13" s="34" t="s">
        <v>2</v>
      </c>
      <c r="C13" s="29"/>
      <c r="D13" s="16"/>
      <c r="E13" s="16"/>
      <c r="F13" s="16"/>
      <c r="G13" s="16"/>
      <c r="H13" s="54"/>
      <c r="I13" s="55"/>
      <c r="J13" s="56"/>
      <c r="K13" s="55"/>
      <c r="L13" s="55"/>
      <c r="M13" s="55"/>
      <c r="N13" s="57"/>
      <c r="O13" s="55"/>
      <c r="P13" s="58"/>
    </row>
    <row r="14" spans="2:16" ht="19.5" customHeight="1">
      <c r="B14" s="47" t="s">
        <v>12</v>
      </c>
      <c r="C14" s="29"/>
      <c r="D14" s="75">
        <f aca="true" t="shared" si="1" ref="D14:D20">N14/F14/12*1000</f>
        <v>43638.56359649123</v>
      </c>
      <c r="E14" s="71">
        <f>E16+E25</f>
        <v>0</v>
      </c>
      <c r="F14" s="71">
        <f aca="true" t="shared" si="2" ref="F14:P14">F16+F25</f>
        <v>76</v>
      </c>
      <c r="G14" s="71">
        <f t="shared" si="2"/>
        <v>76</v>
      </c>
      <c r="H14" s="65">
        <f t="shared" si="2"/>
        <v>5756.84</v>
      </c>
      <c r="I14" s="66">
        <f t="shared" si="2"/>
        <v>177.18</v>
      </c>
      <c r="J14" s="67">
        <f t="shared" si="2"/>
        <v>5934.02</v>
      </c>
      <c r="K14" s="66">
        <f t="shared" si="2"/>
        <v>34041.530000000006</v>
      </c>
      <c r="L14" s="66">
        <f t="shared" si="2"/>
        <v>1003.96</v>
      </c>
      <c r="M14" s="66">
        <f t="shared" si="2"/>
        <v>35045.490000000005</v>
      </c>
      <c r="N14" s="68">
        <f t="shared" si="2"/>
        <v>39798.37</v>
      </c>
      <c r="O14" s="66">
        <f t="shared" si="2"/>
        <v>1181.14</v>
      </c>
      <c r="P14" s="69">
        <f t="shared" si="2"/>
        <v>40979.51</v>
      </c>
    </row>
    <row r="15" spans="2:16" ht="19.5" customHeight="1">
      <c r="B15" s="35" t="s">
        <v>2</v>
      </c>
      <c r="C15" s="30"/>
      <c r="D15" s="16"/>
      <c r="E15" s="16"/>
      <c r="F15" s="16"/>
      <c r="G15" s="16"/>
      <c r="H15" s="54"/>
      <c r="I15" s="55"/>
      <c r="J15" s="56"/>
      <c r="K15" s="55"/>
      <c r="L15" s="55"/>
      <c r="M15" s="55"/>
      <c r="N15" s="57"/>
      <c r="O15" s="55"/>
      <c r="P15" s="58"/>
    </row>
    <row r="16" spans="2:16" ht="37.5" customHeight="1">
      <c r="B16" s="72" t="s">
        <v>46</v>
      </c>
      <c r="C16" s="70"/>
      <c r="D16" s="88">
        <f t="shared" si="1"/>
        <v>43638.56359649123</v>
      </c>
      <c r="E16" s="71">
        <f>E17+E18+E19+E20</f>
        <v>0</v>
      </c>
      <c r="F16" s="71">
        <f aca="true" t="shared" si="3" ref="F16:P16">F17+F18+F19+F20</f>
        <v>76</v>
      </c>
      <c r="G16" s="71">
        <f t="shared" si="3"/>
        <v>76</v>
      </c>
      <c r="H16" s="65">
        <f t="shared" si="3"/>
        <v>5756.84</v>
      </c>
      <c r="I16" s="66">
        <f t="shared" si="3"/>
        <v>87.59</v>
      </c>
      <c r="J16" s="67">
        <f t="shared" si="3"/>
        <v>5844.43</v>
      </c>
      <c r="K16" s="66">
        <f t="shared" si="3"/>
        <v>34041.530000000006</v>
      </c>
      <c r="L16" s="66">
        <f t="shared" si="3"/>
        <v>496.33000000000004</v>
      </c>
      <c r="M16" s="66">
        <f t="shared" si="3"/>
        <v>34537.86000000001</v>
      </c>
      <c r="N16" s="68">
        <f t="shared" si="3"/>
        <v>39798.37</v>
      </c>
      <c r="O16" s="66">
        <f t="shared" si="3"/>
        <v>583.9200000000001</v>
      </c>
      <c r="P16" s="69">
        <f t="shared" si="3"/>
        <v>40382.29</v>
      </c>
    </row>
    <row r="17" spans="2:16" ht="19.5" customHeight="1">
      <c r="B17" s="48" t="s">
        <v>44</v>
      </c>
      <c r="C17" s="31" t="s">
        <v>41</v>
      </c>
      <c r="D17" s="75">
        <f t="shared" si="1"/>
        <v>41735.416666666664</v>
      </c>
      <c r="E17" s="16"/>
      <c r="F17" s="16">
        <v>2</v>
      </c>
      <c r="G17" s="16">
        <f>E17+F17</f>
        <v>2</v>
      </c>
      <c r="H17" s="54">
        <v>155.13</v>
      </c>
      <c r="I17" s="55">
        <v>55.59</v>
      </c>
      <c r="J17" s="56">
        <f>H17+I17</f>
        <v>210.72</v>
      </c>
      <c r="K17" s="55">
        <f>846.52</f>
        <v>846.52</v>
      </c>
      <c r="L17" s="55">
        <v>315</v>
      </c>
      <c r="M17" s="55">
        <f>K17+L17</f>
        <v>1161.52</v>
      </c>
      <c r="N17" s="57">
        <f aca="true" t="shared" si="4" ref="N17:O20">H17+K17</f>
        <v>1001.65</v>
      </c>
      <c r="O17" s="55">
        <f t="shared" si="4"/>
        <v>370.59000000000003</v>
      </c>
      <c r="P17" s="58">
        <f>N17+O17</f>
        <v>1372.24</v>
      </c>
    </row>
    <row r="18" spans="2:16" ht="19.5" customHeight="1">
      <c r="B18" s="48" t="s">
        <v>45</v>
      </c>
      <c r="C18" s="31" t="s">
        <v>42</v>
      </c>
      <c r="D18" s="75">
        <f t="shared" si="1"/>
        <v>43199.191919191915</v>
      </c>
      <c r="E18" s="16"/>
      <c r="F18" s="16">
        <v>66</v>
      </c>
      <c r="G18" s="16">
        <f>E18+F18</f>
        <v>66</v>
      </c>
      <c r="H18" s="54">
        <v>5132.86</v>
      </c>
      <c r="I18" s="55">
        <v>32</v>
      </c>
      <c r="J18" s="56">
        <f>H18+I18</f>
        <v>5164.86</v>
      </c>
      <c r="K18" s="55">
        <v>29080.9</v>
      </c>
      <c r="L18" s="55">
        <v>181.33</v>
      </c>
      <c r="M18" s="55">
        <f>K18+L18</f>
        <v>29262.230000000003</v>
      </c>
      <c r="N18" s="57">
        <f t="shared" si="4"/>
        <v>34213.76</v>
      </c>
      <c r="O18" s="55">
        <f t="shared" si="4"/>
        <v>213.33</v>
      </c>
      <c r="P18" s="58">
        <f>N18+O18</f>
        <v>34427.090000000004</v>
      </c>
    </row>
    <row r="19" spans="2:16" ht="19.5" customHeight="1">
      <c r="B19" s="48" t="s">
        <v>51</v>
      </c>
      <c r="C19" s="31" t="s">
        <v>43</v>
      </c>
      <c r="D19" s="75">
        <f t="shared" si="1"/>
        <v>51997.77777777778</v>
      </c>
      <c r="E19" s="16"/>
      <c r="F19" s="16">
        <v>3</v>
      </c>
      <c r="G19" s="16">
        <f>E19+F19</f>
        <v>3</v>
      </c>
      <c r="H19" s="54">
        <v>0</v>
      </c>
      <c r="I19" s="55">
        <v>0</v>
      </c>
      <c r="J19" s="56">
        <f>H19+I19</f>
        <v>0</v>
      </c>
      <c r="K19" s="55">
        <v>1871.92</v>
      </c>
      <c r="L19" s="55">
        <v>0</v>
      </c>
      <c r="M19" s="55">
        <f>K19+L19</f>
        <v>1871.92</v>
      </c>
      <c r="N19" s="57">
        <f t="shared" si="4"/>
        <v>1871.92</v>
      </c>
      <c r="O19" s="55">
        <f t="shared" si="4"/>
        <v>0</v>
      </c>
      <c r="P19" s="58">
        <f>N19+O19</f>
        <v>1871.92</v>
      </c>
    </row>
    <row r="20" spans="2:16" ht="19.5" customHeight="1">
      <c r="B20" s="48" t="s">
        <v>48</v>
      </c>
      <c r="C20" s="31" t="s">
        <v>49</v>
      </c>
      <c r="D20" s="75">
        <f t="shared" si="1"/>
        <v>45184</v>
      </c>
      <c r="E20" s="16"/>
      <c r="F20" s="16">
        <v>5</v>
      </c>
      <c r="G20" s="16">
        <f>E20+F20</f>
        <v>5</v>
      </c>
      <c r="H20" s="54">
        <v>468.85</v>
      </c>
      <c r="I20" s="55"/>
      <c r="J20" s="56">
        <f>H20+I20</f>
        <v>468.85</v>
      </c>
      <c r="K20" s="55">
        <v>2242.19</v>
      </c>
      <c r="L20" s="55"/>
      <c r="M20" s="55">
        <f>K20+L20</f>
        <v>2242.19</v>
      </c>
      <c r="N20" s="57">
        <f t="shared" si="4"/>
        <v>2711.04</v>
      </c>
      <c r="O20" s="55">
        <f t="shared" si="4"/>
        <v>0</v>
      </c>
      <c r="P20" s="58">
        <f>N20+O20</f>
        <v>2711.04</v>
      </c>
    </row>
    <row r="21" spans="2:16" ht="31.5" customHeight="1">
      <c r="B21" s="48" t="s">
        <v>13</v>
      </c>
      <c r="C21" s="31"/>
      <c r="D21" s="16"/>
      <c r="E21" s="16"/>
      <c r="F21" s="16"/>
      <c r="G21" s="16"/>
      <c r="H21" s="54"/>
      <c r="I21" s="55"/>
      <c r="J21" s="56"/>
      <c r="K21" s="55"/>
      <c r="L21" s="55"/>
      <c r="M21" s="55"/>
      <c r="N21" s="57"/>
      <c r="O21" s="55"/>
      <c r="P21" s="58"/>
    </row>
    <row r="22" spans="2:16" ht="21.75" customHeight="1">
      <c r="B22" s="48" t="s">
        <v>40</v>
      </c>
      <c r="C22" s="31"/>
      <c r="D22" s="16"/>
      <c r="E22" s="16"/>
      <c r="F22" s="16"/>
      <c r="G22" s="16"/>
      <c r="H22" s="54"/>
      <c r="I22" s="55"/>
      <c r="J22" s="56"/>
      <c r="K22" s="55"/>
      <c r="L22" s="55"/>
      <c r="M22" s="55"/>
      <c r="N22" s="57"/>
      <c r="O22" s="55"/>
      <c r="P22" s="58"/>
    </row>
    <row r="23" spans="2:16" ht="9.75" customHeight="1">
      <c r="B23" s="48"/>
      <c r="C23" s="31"/>
      <c r="D23" s="16"/>
      <c r="E23" s="16"/>
      <c r="F23" s="16"/>
      <c r="G23" s="16"/>
      <c r="H23" s="54"/>
      <c r="I23" s="55"/>
      <c r="J23" s="56"/>
      <c r="K23" s="55"/>
      <c r="L23" s="55"/>
      <c r="M23" s="55"/>
      <c r="N23" s="57"/>
      <c r="O23" s="55"/>
      <c r="P23" s="58"/>
    </row>
    <row r="24" spans="2:16" ht="51.75" customHeight="1">
      <c r="B24" s="48" t="s">
        <v>14</v>
      </c>
      <c r="C24" s="31"/>
      <c r="D24" s="16"/>
      <c r="E24" s="16"/>
      <c r="F24" s="16"/>
      <c r="G24" s="16"/>
      <c r="H24" s="54"/>
      <c r="I24" s="55"/>
      <c r="J24" s="56"/>
      <c r="K24" s="55"/>
      <c r="L24" s="55"/>
      <c r="M24" s="55"/>
      <c r="N24" s="57"/>
      <c r="O24" s="55"/>
      <c r="P24" s="58"/>
    </row>
    <row r="25" spans="2:16" ht="26.25" customHeight="1">
      <c r="B25" s="74" t="s">
        <v>50</v>
      </c>
      <c r="C25" s="31"/>
      <c r="D25" s="16"/>
      <c r="E25" s="71">
        <f>E26</f>
        <v>0</v>
      </c>
      <c r="F25" s="71">
        <f aca="true" t="shared" si="5" ref="F25:P25">F26</f>
        <v>0</v>
      </c>
      <c r="G25" s="71">
        <f t="shared" si="5"/>
        <v>0</v>
      </c>
      <c r="H25" s="65">
        <f t="shared" si="5"/>
        <v>0</v>
      </c>
      <c r="I25" s="66">
        <f t="shared" si="5"/>
        <v>89.59</v>
      </c>
      <c r="J25" s="67">
        <f t="shared" si="5"/>
        <v>89.59</v>
      </c>
      <c r="K25" s="66">
        <f t="shared" si="5"/>
        <v>0</v>
      </c>
      <c r="L25" s="66">
        <f t="shared" si="5"/>
        <v>507.63</v>
      </c>
      <c r="M25" s="66">
        <f t="shared" si="5"/>
        <v>507.63</v>
      </c>
      <c r="N25" s="68">
        <f t="shared" si="5"/>
        <v>0</v>
      </c>
      <c r="O25" s="66">
        <f t="shared" si="5"/>
        <v>597.22</v>
      </c>
      <c r="P25" s="69">
        <f t="shared" si="5"/>
        <v>597.22</v>
      </c>
    </row>
    <row r="26" spans="2:16" ht="26.25" customHeight="1">
      <c r="B26" s="73" t="s">
        <v>53</v>
      </c>
      <c r="C26" s="31" t="s">
        <v>47</v>
      </c>
      <c r="D26" s="16"/>
      <c r="E26" s="16"/>
      <c r="F26" s="16"/>
      <c r="G26" s="16"/>
      <c r="H26" s="54">
        <v>0</v>
      </c>
      <c r="I26" s="55">
        <v>89.59</v>
      </c>
      <c r="J26" s="56">
        <f>H26+I26</f>
        <v>89.59</v>
      </c>
      <c r="K26" s="55">
        <v>0</v>
      </c>
      <c r="L26" s="55">
        <v>507.63</v>
      </c>
      <c r="M26" s="55">
        <f>K26+L26</f>
        <v>507.63</v>
      </c>
      <c r="N26" s="57">
        <f>H26+K26</f>
        <v>0</v>
      </c>
      <c r="O26" s="55">
        <f>I26+L26</f>
        <v>597.22</v>
      </c>
      <c r="P26" s="58">
        <f>N26+O26</f>
        <v>597.22</v>
      </c>
    </row>
    <row r="27" spans="2:16" ht="31.5" customHeight="1" hidden="1">
      <c r="B27" s="48"/>
      <c r="C27" s="31"/>
      <c r="D27" s="16"/>
      <c r="E27" s="16"/>
      <c r="F27" s="16"/>
      <c r="G27" s="16"/>
      <c r="H27" s="54"/>
      <c r="I27" s="55"/>
      <c r="J27" s="56"/>
      <c r="K27" s="55"/>
      <c r="L27" s="55"/>
      <c r="M27" s="55"/>
      <c r="N27" s="57"/>
      <c r="O27" s="55"/>
      <c r="P27" s="58"/>
    </row>
    <row r="28" spans="2:16" ht="19.5" customHeight="1">
      <c r="B28" s="47" t="s">
        <v>15</v>
      </c>
      <c r="C28" s="29"/>
      <c r="D28" s="16"/>
      <c r="E28" s="16"/>
      <c r="F28" s="16"/>
      <c r="G28" s="16"/>
      <c r="H28" s="54"/>
      <c r="I28" s="55"/>
      <c r="J28" s="56"/>
      <c r="K28" s="55"/>
      <c r="L28" s="55"/>
      <c r="M28" s="55"/>
      <c r="N28" s="57"/>
      <c r="O28" s="55"/>
      <c r="P28" s="58"/>
    </row>
    <row r="29" spans="2:16" ht="35.25" customHeight="1" hidden="1">
      <c r="B29" s="38"/>
      <c r="C29" s="64"/>
      <c r="D29" s="16"/>
      <c r="E29" s="16"/>
      <c r="F29" s="16"/>
      <c r="G29" s="16"/>
      <c r="H29" s="59"/>
      <c r="I29" s="60"/>
      <c r="J29" s="61"/>
      <c r="K29" s="60"/>
      <c r="L29" s="60"/>
      <c r="M29" s="60"/>
      <c r="N29" s="62"/>
      <c r="O29" s="60"/>
      <c r="P29" s="63"/>
    </row>
    <row r="30" spans="2:16" ht="25.5" customHeight="1" thickBot="1">
      <c r="B30" s="53" t="s">
        <v>23</v>
      </c>
      <c r="C30" s="51"/>
      <c r="D30" s="52"/>
      <c r="E30" s="52"/>
      <c r="F30" s="52"/>
      <c r="G30" s="52"/>
      <c r="H30" s="42"/>
      <c r="I30" s="43"/>
      <c r="J30" s="44"/>
      <c r="K30" s="43"/>
      <c r="L30" s="43"/>
      <c r="M30" s="43"/>
      <c r="N30" s="45"/>
      <c r="O30" s="43"/>
      <c r="P30" s="46"/>
    </row>
    <row r="31" spans="2:166" s="17" customFormat="1" ht="44.25" customHeight="1" thickBot="1" thickTop="1">
      <c r="B31" s="40" t="s">
        <v>16</v>
      </c>
      <c r="C31" s="41"/>
      <c r="D31" s="96">
        <f>N31/F31/12*1000</f>
        <v>43638.56359649123</v>
      </c>
      <c r="E31" s="97">
        <f>E32+E34+E35</f>
        <v>0</v>
      </c>
      <c r="F31" s="97">
        <f>F32+F34+F35</f>
        <v>76</v>
      </c>
      <c r="G31" s="97">
        <f>G32+G34+G35</f>
        <v>76</v>
      </c>
      <c r="H31" s="98">
        <f>H12</f>
        <v>5756.84</v>
      </c>
      <c r="I31" s="99">
        <f aca="true" t="shared" si="6" ref="I31:P31">I12</f>
        <v>177.18</v>
      </c>
      <c r="J31" s="100">
        <f t="shared" si="6"/>
        <v>5934.02</v>
      </c>
      <c r="K31" s="101">
        <f t="shared" si="6"/>
        <v>34041.530000000006</v>
      </c>
      <c r="L31" s="102">
        <f t="shared" si="6"/>
        <v>1003.96</v>
      </c>
      <c r="M31" s="99">
        <f t="shared" si="6"/>
        <v>35045.490000000005</v>
      </c>
      <c r="N31" s="103">
        <f t="shared" si="6"/>
        <v>39798.37</v>
      </c>
      <c r="O31" s="102">
        <f t="shared" si="6"/>
        <v>1181.14</v>
      </c>
      <c r="P31" s="104">
        <f t="shared" si="6"/>
        <v>40979.51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</row>
    <row r="32" spans="2:166" s="19" customFormat="1" ht="35.25" customHeight="1" thickTop="1">
      <c r="B32" s="36" t="s">
        <v>37</v>
      </c>
      <c r="C32" s="22" t="s">
        <v>42</v>
      </c>
      <c r="D32" s="85">
        <f>N32/F32/12*1000</f>
        <v>43199.191919191915</v>
      </c>
      <c r="E32" s="18"/>
      <c r="F32" s="18">
        <v>66</v>
      </c>
      <c r="G32" s="18">
        <f>E32+F32</f>
        <v>66</v>
      </c>
      <c r="H32" s="54">
        <v>5132.86</v>
      </c>
      <c r="I32" s="55">
        <v>32</v>
      </c>
      <c r="J32" s="56">
        <f>H32+I32</f>
        <v>5164.86</v>
      </c>
      <c r="K32" s="55">
        <v>29080.9</v>
      </c>
      <c r="L32" s="55">
        <v>181.33</v>
      </c>
      <c r="M32" s="55">
        <f>K32+L32</f>
        <v>29262.230000000003</v>
      </c>
      <c r="N32" s="57">
        <f>H32+K32</f>
        <v>34213.76</v>
      </c>
      <c r="O32" s="55">
        <f>I32+L32</f>
        <v>213.33</v>
      </c>
      <c r="P32" s="58">
        <f>N32+O32</f>
        <v>34427.090000000004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</row>
    <row r="33" spans="2:166" s="19" customFormat="1" ht="19.5" customHeight="1">
      <c r="B33" s="37" t="s">
        <v>0</v>
      </c>
      <c r="C33" s="81"/>
      <c r="D33" s="86"/>
      <c r="E33" s="82"/>
      <c r="F33" s="82"/>
      <c r="G33" s="83"/>
      <c r="H33" s="76"/>
      <c r="I33" s="77"/>
      <c r="J33" s="78"/>
      <c r="K33" s="77"/>
      <c r="L33" s="77"/>
      <c r="M33" s="77"/>
      <c r="N33" s="79"/>
      <c r="O33" s="77"/>
      <c r="P33" s="80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</row>
    <row r="34" spans="2:16" ht="34.5" customHeight="1">
      <c r="B34" s="84" t="s">
        <v>32</v>
      </c>
      <c r="C34" s="81"/>
      <c r="D34" s="86"/>
      <c r="E34" s="82"/>
      <c r="F34" s="82"/>
      <c r="G34" s="83"/>
      <c r="H34" s="76"/>
      <c r="I34" s="77"/>
      <c r="J34" s="78"/>
      <c r="K34" s="77"/>
      <c r="L34" s="77"/>
      <c r="M34" s="77"/>
      <c r="N34" s="79"/>
      <c r="O34" s="77"/>
      <c r="P34" s="80"/>
    </row>
    <row r="35" spans="2:16" ht="19.5" customHeight="1" thickBot="1">
      <c r="B35" s="39" t="s">
        <v>31</v>
      </c>
      <c r="C35" s="32" t="s">
        <v>54</v>
      </c>
      <c r="D35" s="87">
        <f>N35/F35/12*1000</f>
        <v>46538.41666666667</v>
      </c>
      <c r="E35" s="25"/>
      <c r="F35" s="25">
        <v>10</v>
      </c>
      <c r="G35" s="105">
        <f>E35+F35</f>
        <v>10</v>
      </c>
      <c r="H35" s="106">
        <f>H17+H19+H20+H25</f>
        <v>623.98</v>
      </c>
      <c r="I35" s="107">
        <f>I17+I19+I20+I25</f>
        <v>145.18</v>
      </c>
      <c r="J35" s="107">
        <f aca="true" t="shared" si="7" ref="J35:P35">J17+J19+J20+J25</f>
        <v>769.1600000000001</v>
      </c>
      <c r="K35" s="107">
        <f>K17+K19+K20+K25</f>
        <v>4960.63</v>
      </c>
      <c r="L35" s="107">
        <f>L17+L19+L20+L25</f>
        <v>822.63</v>
      </c>
      <c r="M35" s="107">
        <f t="shared" si="7"/>
        <v>5783.26</v>
      </c>
      <c r="N35" s="107">
        <f t="shared" si="7"/>
        <v>5584.610000000001</v>
      </c>
      <c r="O35" s="107">
        <f t="shared" si="7"/>
        <v>967.8100000000001</v>
      </c>
      <c r="P35" s="108">
        <f t="shared" si="7"/>
        <v>6552.42</v>
      </c>
    </row>
    <row r="36" spans="2:16" ht="27.75" customHeight="1">
      <c r="B36" s="123" t="s">
        <v>52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</row>
    <row r="37" spans="2:166" s="21" customFormat="1" ht="19.5" customHeight="1">
      <c r="B37" s="146" t="s">
        <v>33</v>
      </c>
      <c r="C37" s="146"/>
      <c r="D37" s="146"/>
      <c r="E37" s="146"/>
      <c r="F37" s="146"/>
      <c r="G37" s="146"/>
      <c r="H37" s="123"/>
      <c r="I37" s="123"/>
      <c r="J37" s="123"/>
      <c r="K37" s="123"/>
      <c r="L37" s="123"/>
      <c r="M37" s="123"/>
      <c r="N37" s="123"/>
      <c r="O37" s="123"/>
      <c r="P37" s="123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</row>
    <row r="38" spans="2:16" ht="19.5" customHeight="1">
      <c r="B38" s="145" t="s">
        <v>17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</row>
    <row r="39" spans="2:16" ht="19.5" customHeight="1">
      <c r="B39" s="123" t="s">
        <v>18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2:16" ht="19.5" customHeight="1">
      <c r="B40" s="144" t="s">
        <v>34</v>
      </c>
      <c r="C40" s="144"/>
      <c r="D40" s="144"/>
      <c r="E40" s="144"/>
      <c r="F40" s="144"/>
      <c r="G40" s="144"/>
      <c r="H40" s="122"/>
      <c r="I40" s="122"/>
      <c r="J40" s="122"/>
      <c r="K40" s="122"/>
      <c r="L40" s="122"/>
      <c r="M40" s="122"/>
      <c r="N40" s="122"/>
      <c r="O40" s="122"/>
      <c r="P40" s="122"/>
    </row>
    <row r="41" spans="2:16" ht="18.75" customHeight="1">
      <c r="B41" s="142" t="s">
        <v>35</v>
      </c>
      <c r="C41" s="142"/>
      <c r="D41" s="142"/>
      <c r="E41" s="142"/>
      <c r="F41" s="142"/>
      <c r="G41" s="142"/>
      <c r="H41" s="143"/>
      <c r="I41" s="143"/>
      <c r="J41" s="143"/>
      <c r="K41" s="143"/>
      <c r="L41" s="143"/>
      <c r="M41" s="143"/>
      <c r="N41" s="143"/>
      <c r="O41" s="143"/>
      <c r="P41" s="143"/>
    </row>
    <row r="42" spans="2:16" ht="31.5" customHeight="1">
      <c r="B42" s="142" t="s">
        <v>38</v>
      </c>
      <c r="C42" s="142"/>
      <c r="D42" s="142"/>
      <c r="E42" s="142"/>
      <c r="F42" s="142"/>
      <c r="G42" s="142"/>
      <c r="H42" s="143"/>
      <c r="I42" s="143"/>
      <c r="J42" s="143"/>
      <c r="K42" s="143"/>
      <c r="L42" s="143"/>
      <c r="M42" s="143"/>
      <c r="N42" s="143"/>
      <c r="O42" s="143"/>
      <c r="P42" s="143"/>
    </row>
    <row r="43" spans="2:16" ht="18" customHeight="1">
      <c r="B43" s="142" t="s">
        <v>36</v>
      </c>
      <c r="C43" s="142"/>
      <c r="D43" s="142"/>
      <c r="E43" s="142"/>
      <c r="F43" s="142"/>
      <c r="G43" s="142"/>
      <c r="H43" s="143"/>
      <c r="I43" s="143"/>
      <c r="J43" s="143"/>
      <c r="K43" s="143"/>
      <c r="L43" s="143"/>
      <c r="M43" s="143"/>
      <c r="N43" s="143"/>
      <c r="O43" s="143"/>
      <c r="P43" s="143"/>
    </row>
    <row r="44" spans="2:16" ht="30.75" customHeight="1">
      <c r="B44" s="142" t="s">
        <v>39</v>
      </c>
      <c r="C44" s="142"/>
      <c r="D44" s="142"/>
      <c r="E44" s="142"/>
      <c r="F44" s="142"/>
      <c r="G44" s="142"/>
      <c r="H44" s="143"/>
      <c r="I44" s="143"/>
      <c r="J44" s="143"/>
      <c r="K44" s="143"/>
      <c r="L44" s="143"/>
      <c r="M44" s="143"/>
      <c r="N44" s="143"/>
      <c r="O44" s="143"/>
      <c r="P44" s="143"/>
    </row>
    <row r="45" spans="2:16" ht="28.5" customHeight="1">
      <c r="B45" s="122" t="s">
        <v>19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2:16" ht="24" customHeight="1"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</row>
    <row r="47" spans="2:16" ht="24" customHeight="1">
      <c r="B47" s="1" t="s">
        <v>56</v>
      </c>
      <c r="C47" s="1"/>
      <c r="D47" s="1"/>
      <c r="E47" s="1"/>
      <c r="F47" s="109" t="s">
        <v>57</v>
      </c>
      <c r="G47" s="109"/>
      <c r="H47" s="109"/>
      <c r="I47" s="109"/>
      <c r="L47" s="1" t="s">
        <v>61</v>
      </c>
      <c r="N47" s="14"/>
      <c r="P47" s="14"/>
    </row>
    <row r="48" spans="2:16" ht="18.75" customHeight="1">
      <c r="B48" s="1" t="s">
        <v>55</v>
      </c>
      <c r="C48" s="1"/>
      <c r="D48" s="1"/>
      <c r="E48" s="1"/>
      <c r="F48" s="49" t="s">
        <v>58</v>
      </c>
      <c r="G48" s="49"/>
      <c r="H48" s="49"/>
      <c r="I48" s="50"/>
      <c r="N48" s="14"/>
      <c r="O48" s="14"/>
      <c r="P48" s="14"/>
    </row>
  </sheetData>
  <mergeCells count="37">
    <mergeCell ref="O1:P1"/>
    <mergeCell ref="D5:D10"/>
    <mergeCell ref="C5:C10"/>
    <mergeCell ref="B5:B11"/>
    <mergeCell ref="E8:E10"/>
    <mergeCell ref="E5:G7"/>
    <mergeCell ref="F8:F10"/>
    <mergeCell ref="G8:G10"/>
    <mergeCell ref="O8:O10"/>
    <mergeCell ref="J8:J10"/>
    <mergeCell ref="B42:P42"/>
    <mergeCell ref="B43:P43"/>
    <mergeCell ref="B44:P44"/>
    <mergeCell ref="B36:P36"/>
    <mergeCell ref="B41:P41"/>
    <mergeCell ref="B40:P40"/>
    <mergeCell ref="B38:P38"/>
    <mergeCell ref="B37:P37"/>
    <mergeCell ref="H8:H10"/>
    <mergeCell ref="M8:M10"/>
    <mergeCell ref="L8:L10"/>
    <mergeCell ref="B3:P3"/>
    <mergeCell ref="H5:P5"/>
    <mergeCell ref="H6:J6"/>
    <mergeCell ref="I8:I10"/>
    <mergeCell ref="N8:N10"/>
    <mergeCell ref="K8:K10"/>
    <mergeCell ref="F47:I47"/>
    <mergeCell ref="P8:P10"/>
    <mergeCell ref="H7:J7"/>
    <mergeCell ref="K6:M6"/>
    <mergeCell ref="N6:P6"/>
    <mergeCell ref="K7:M7"/>
    <mergeCell ref="N7:P7"/>
    <mergeCell ref="B45:P45"/>
    <mergeCell ref="B46:P46"/>
    <mergeCell ref="B39:P39"/>
  </mergeCells>
  <printOptions horizontalCentered="1" verticalCentered="1"/>
  <pageMargins left="0.1968503937007874" right="0.1968503937007874" top="0.24" bottom="0.25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1998-08-20T11:36:41Z</dcterms:created>
  <cp:category/>
  <cp:version/>
  <cp:contentType/>
  <cp:contentStatus/>
</cp:coreProperties>
</file>